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O:\Branch\LOCAL GROUP FINANCE FOLDER\Cashbooks\"/>
    </mc:Choice>
  </mc:AlternateContent>
  <xr:revisionPtr revIDLastSave="0" documentId="13_ncr:1_{EEFFF010-2C44-49ED-B1BE-9462A48F374D}" xr6:coauthVersionLast="47" xr6:coauthVersionMax="47" xr10:uidLastSave="{00000000-0000-0000-0000-000000000000}"/>
  <bookViews>
    <workbookView xWindow="-110" yWindow="-110" windowWidth="19420" windowHeight="10420" activeTab="1" xr2:uid="{00000000-000D-0000-FFFF-FFFF00000000}"/>
  </bookViews>
  <sheets>
    <sheet name="Instructions" sheetId="5" r:id="rId1"/>
    <sheet name="Start of Year" sheetId="6" r:id="rId2"/>
    <sheet name="Income" sheetId="1" r:id="rId3"/>
    <sheet name="Expenditure" sheetId="2" r:id="rId4"/>
    <sheet name="Financial Report" sheetId="4" r:id="rId5"/>
    <sheet name="AFR Form Cover" sheetId="26" r:id="rId6"/>
    <sheet name="AFR Form 1" sheetId="15" r:id="rId7"/>
    <sheet name="AFR Form 2" sheetId="27" r:id="rId8"/>
    <sheet name="Form 3" sheetId="17" r:id="rId9"/>
    <sheet name="Form 4a" sheetId="18" r:id="rId10"/>
    <sheet name="Form 4b" sheetId="19" r:id="rId11"/>
    <sheet name="Form 4c" sheetId="20" r:id="rId12"/>
  </sheets>
  <definedNames>
    <definedName name="_xlnm._FilterDatabase" localSheetId="3" hidden="1">Expenditure!$A$2:$AF$84</definedName>
    <definedName name="_xlnm.Print_Area" localSheetId="6">'AFR Form 1'!$B$1:$G$25</definedName>
    <definedName name="_xlnm.Print_Area" localSheetId="7">'AFR Form 2'!$A$1:$G$29</definedName>
    <definedName name="_xlnm.Print_Area" localSheetId="5">'AFR Form Cover'!$A$1:$H$29</definedName>
    <definedName name="_xlnm.Print_Area" localSheetId="3">Expenditure!$A$1:$AF$255</definedName>
    <definedName name="_xlnm.Print_Area" localSheetId="4">'Financial Report'!$A$1:$M$68</definedName>
    <definedName name="_xlnm.Print_Area" localSheetId="8">'Form 3'!$A$1:$J$36</definedName>
    <definedName name="_xlnm.Print_Area" localSheetId="9">'Form 4a'!$A$1:$H$36</definedName>
    <definedName name="_xlnm.Print_Area" localSheetId="10">'Form 4b'!$B$2:$G$46</definedName>
    <definedName name="_xlnm.Print_Area" localSheetId="11">'Form 4c'!$B$1:$G$26</definedName>
    <definedName name="_xlnm.Print_Area" localSheetId="2">Income!$A$1:$AB$255</definedName>
    <definedName name="_xlnm.Print_Area" localSheetId="1">'Start of Year'!$A$1:$J$23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8" i="1" l="1"/>
  <c r="F119" i="1"/>
  <c r="F120" i="1"/>
  <c r="AB120" i="1" s="1"/>
  <c r="F121" i="1"/>
  <c r="AB121" i="1" s="1"/>
  <c r="F122" i="1"/>
  <c r="AB122" i="1" s="1"/>
  <c r="F123" i="1"/>
  <c r="AB123" i="1" s="1"/>
  <c r="F124" i="1"/>
  <c r="AB124" i="1" s="1"/>
  <c r="F125" i="1"/>
  <c r="AB125" i="1" s="1"/>
  <c r="F126" i="1"/>
  <c r="AB126" i="1" s="1"/>
  <c r="F127" i="1"/>
  <c r="AB127" i="1" s="1"/>
  <c r="F128" i="1"/>
  <c r="AB128" i="1" s="1"/>
  <c r="F129" i="1"/>
  <c r="AB129" i="1" s="1"/>
  <c r="F130" i="1"/>
  <c r="F131" i="1"/>
  <c r="F132" i="1"/>
  <c r="AB132" i="1" s="1"/>
  <c r="F133" i="1"/>
  <c r="AB133" i="1" s="1"/>
  <c r="F134" i="1"/>
  <c r="AB134" i="1" s="1"/>
  <c r="F135" i="1"/>
  <c r="AB135" i="1" s="1"/>
  <c r="F136" i="1"/>
  <c r="AB136" i="1" s="1"/>
  <c r="F137" i="1"/>
  <c r="AB137" i="1" s="1"/>
  <c r="F138" i="1"/>
  <c r="AB138" i="1" s="1"/>
  <c r="F139" i="1"/>
  <c r="AB139" i="1" s="1"/>
  <c r="F140" i="1"/>
  <c r="AB140" i="1" s="1"/>
  <c r="F141" i="1"/>
  <c r="AB141" i="1" s="1"/>
  <c r="F142" i="1"/>
  <c r="F143" i="1"/>
  <c r="F144" i="1"/>
  <c r="AB144" i="1" s="1"/>
  <c r="F145" i="1"/>
  <c r="AB145" i="1" s="1"/>
  <c r="F146" i="1"/>
  <c r="AB146" i="1" s="1"/>
  <c r="F147" i="1"/>
  <c r="AB147" i="1" s="1"/>
  <c r="F148" i="1"/>
  <c r="AB148" i="1" s="1"/>
  <c r="F149" i="1"/>
  <c r="AB149" i="1" s="1"/>
  <c r="F150" i="1"/>
  <c r="AB150" i="1" s="1"/>
  <c r="F151" i="1"/>
  <c r="AB151" i="1" s="1"/>
  <c r="F152" i="1"/>
  <c r="AB152" i="1" s="1"/>
  <c r="F153" i="1"/>
  <c r="AB153" i="1" s="1"/>
  <c r="F154" i="1"/>
  <c r="F155" i="1"/>
  <c r="F156" i="1"/>
  <c r="AB156" i="1" s="1"/>
  <c r="F157" i="1"/>
  <c r="AB157" i="1" s="1"/>
  <c r="F158" i="1"/>
  <c r="AB158" i="1" s="1"/>
  <c r="F159" i="1"/>
  <c r="AB159" i="1" s="1"/>
  <c r="F160" i="1"/>
  <c r="AB160" i="1" s="1"/>
  <c r="F161" i="1"/>
  <c r="AB161" i="1" s="1"/>
  <c r="F162" i="1"/>
  <c r="AB162" i="1" s="1"/>
  <c r="F163" i="1"/>
  <c r="AB163" i="1" s="1"/>
  <c r="F164" i="1"/>
  <c r="AB164" i="1" s="1"/>
  <c r="F165" i="1"/>
  <c r="AB165" i="1" s="1"/>
  <c r="F166" i="1"/>
  <c r="F167" i="1"/>
  <c r="F168" i="1"/>
  <c r="AB168" i="1" s="1"/>
  <c r="F169" i="1"/>
  <c r="AB169" i="1" s="1"/>
  <c r="F170" i="1"/>
  <c r="AB170" i="1" s="1"/>
  <c r="F171" i="1"/>
  <c r="AB171" i="1" s="1"/>
  <c r="F172" i="1"/>
  <c r="AB172" i="1" s="1"/>
  <c r="F173" i="1"/>
  <c r="AB173" i="1" s="1"/>
  <c r="F174" i="1"/>
  <c r="AB174" i="1" s="1"/>
  <c r="F175" i="1"/>
  <c r="AB175" i="1" s="1"/>
  <c r="F176" i="1"/>
  <c r="AB176" i="1" s="1"/>
  <c r="F177" i="1"/>
  <c r="AB177" i="1" s="1"/>
  <c r="F178" i="1"/>
  <c r="F179" i="1"/>
  <c r="F180" i="1"/>
  <c r="AB180" i="1" s="1"/>
  <c r="F181" i="1"/>
  <c r="AB181" i="1" s="1"/>
  <c r="F182" i="1"/>
  <c r="AB182" i="1" s="1"/>
  <c r="F183" i="1"/>
  <c r="AB183" i="1" s="1"/>
  <c r="F184" i="1"/>
  <c r="AB184" i="1" s="1"/>
  <c r="F185" i="1"/>
  <c r="AB185" i="1" s="1"/>
  <c r="F186" i="1"/>
  <c r="AB186" i="1" s="1"/>
  <c r="F187" i="1"/>
  <c r="AB187" i="1" s="1"/>
  <c r="F188" i="1"/>
  <c r="AB188" i="1" s="1"/>
  <c r="F189" i="1"/>
  <c r="AB189" i="1" s="1"/>
  <c r="F190" i="1"/>
  <c r="F191" i="1"/>
  <c r="F192" i="1"/>
  <c r="AB192" i="1" s="1"/>
  <c r="F193" i="1"/>
  <c r="AB193" i="1" s="1"/>
  <c r="F194" i="1"/>
  <c r="AB194" i="1" s="1"/>
  <c r="F195" i="1"/>
  <c r="AB195" i="1" s="1"/>
  <c r="F196" i="1"/>
  <c r="AB196" i="1" s="1"/>
  <c r="F197" i="1"/>
  <c r="AB197" i="1" s="1"/>
  <c r="F198" i="1"/>
  <c r="AB198" i="1" s="1"/>
  <c r="F199" i="1"/>
  <c r="AB199" i="1" s="1"/>
  <c r="F200" i="1"/>
  <c r="AB200" i="1" s="1"/>
  <c r="F201" i="1"/>
  <c r="AB201" i="1" s="1"/>
  <c r="F202" i="1"/>
  <c r="F203" i="1"/>
  <c r="F204" i="1"/>
  <c r="AB204" i="1" s="1"/>
  <c r="F205" i="1"/>
  <c r="AB205" i="1" s="1"/>
  <c r="F206" i="1"/>
  <c r="AB206" i="1" s="1"/>
  <c r="F207" i="1"/>
  <c r="AB207" i="1" s="1"/>
  <c r="F208" i="1"/>
  <c r="F209" i="1"/>
  <c r="AB209" i="1" s="1"/>
  <c r="F210" i="1"/>
  <c r="AB210" i="1" s="1"/>
  <c r="F211" i="1"/>
  <c r="AB211" i="1" s="1"/>
  <c r="F212" i="1"/>
  <c r="AB212" i="1" s="1"/>
  <c r="F213" i="1"/>
  <c r="AB213" i="1" s="1"/>
  <c r="F214" i="1"/>
  <c r="F215" i="1"/>
  <c r="F216" i="1"/>
  <c r="AB216" i="1" s="1"/>
  <c r="F217" i="1"/>
  <c r="AB217" i="1" s="1"/>
  <c r="F218" i="1"/>
  <c r="AB218" i="1" s="1"/>
  <c r="F219" i="1"/>
  <c r="AB219" i="1" s="1"/>
  <c r="F220" i="1"/>
  <c r="AB220" i="1" s="1"/>
  <c r="F221" i="1"/>
  <c r="AB221" i="1" s="1"/>
  <c r="F222" i="1"/>
  <c r="AB222" i="1" s="1"/>
  <c r="F223" i="1"/>
  <c r="AB223" i="1" s="1"/>
  <c r="F224" i="1"/>
  <c r="AB224" i="1" s="1"/>
  <c r="F225" i="1"/>
  <c r="AB225" i="1" s="1"/>
  <c r="F226" i="1"/>
  <c r="F227" i="1"/>
  <c r="F228" i="1"/>
  <c r="AB228" i="1" s="1"/>
  <c r="F229" i="1"/>
  <c r="AB229" i="1" s="1"/>
  <c r="F230" i="1"/>
  <c r="AB230" i="1" s="1"/>
  <c r="F231" i="1"/>
  <c r="AB231" i="1" s="1"/>
  <c r="F232" i="1"/>
  <c r="AB232" i="1" s="1"/>
  <c r="F233" i="1"/>
  <c r="AB233" i="1" s="1"/>
  <c r="F234" i="1"/>
  <c r="AB234" i="1" s="1"/>
  <c r="F235" i="1"/>
  <c r="AB235" i="1" s="1"/>
  <c r="F236" i="1"/>
  <c r="AB236" i="1" s="1"/>
  <c r="F237" i="1"/>
  <c r="AB237" i="1" s="1"/>
  <c r="F238" i="1"/>
  <c r="F239" i="1"/>
  <c r="AB239" i="1" s="1"/>
  <c r="F240" i="1"/>
  <c r="AB240" i="1" s="1"/>
  <c r="F241" i="1"/>
  <c r="AB241" i="1" s="1"/>
  <c r="F242" i="1"/>
  <c r="AB242" i="1" s="1"/>
  <c r="F243" i="1"/>
  <c r="AB243" i="1" s="1"/>
  <c r="F244" i="1"/>
  <c r="AB244" i="1" s="1"/>
  <c r="F245" i="1"/>
  <c r="AB245" i="1" s="1"/>
  <c r="F246" i="1"/>
  <c r="AB246" i="1" s="1"/>
  <c r="F247" i="1"/>
  <c r="AB247" i="1" s="1"/>
  <c r="F248" i="1"/>
  <c r="AB248" i="1" s="1"/>
  <c r="F249" i="1"/>
  <c r="AB249" i="1" s="1"/>
  <c r="F250" i="1"/>
  <c r="AB118" i="1"/>
  <c r="AB119" i="1"/>
  <c r="AB130" i="1"/>
  <c r="AB131" i="1"/>
  <c r="AB142" i="1"/>
  <c r="AB143" i="1"/>
  <c r="AB154" i="1"/>
  <c r="AB155" i="1"/>
  <c r="AB166" i="1"/>
  <c r="AB167" i="1"/>
  <c r="AB178" i="1"/>
  <c r="AB179" i="1"/>
  <c r="AB190" i="1"/>
  <c r="AB191" i="1"/>
  <c r="AB202" i="1"/>
  <c r="AB203" i="1"/>
  <c r="AB208" i="1"/>
  <c r="AB214" i="1"/>
  <c r="AB215" i="1"/>
  <c r="AB226" i="1"/>
  <c r="AB227" i="1"/>
  <c r="AB238" i="1"/>
  <c r="AB250" i="1"/>
  <c r="D28" i="6"/>
  <c r="M47" i="4" s="1"/>
  <c r="H31" i="17" l="1"/>
  <c r="D9" i="20"/>
  <c r="D47" i="19"/>
  <c r="C6" i="17"/>
  <c r="H6" i="17" l="1"/>
  <c r="H20" i="17" l="1"/>
  <c r="H21" i="17"/>
  <c r="H22" i="17"/>
  <c r="H19" i="17"/>
  <c r="H18" i="17"/>
  <c r="H23" i="17" s="1"/>
  <c r="C21" i="17"/>
  <c r="C22" i="17"/>
  <c r="C20" i="17"/>
  <c r="C19" i="17"/>
  <c r="C18" i="17"/>
  <c r="E10" i="6" l="1"/>
  <c r="F10" i="6" s="1"/>
  <c r="B36" i="19" s="1"/>
  <c r="C15" i="26" l="1"/>
  <c r="B7" i="20"/>
  <c r="H17" i="17"/>
  <c r="B20" i="20"/>
  <c r="H30" i="17"/>
  <c r="D24" i="19"/>
  <c r="C16" i="17"/>
  <c r="B22" i="20"/>
  <c r="B12" i="20"/>
  <c r="C11" i="17"/>
  <c r="B24" i="19"/>
  <c r="B14" i="20"/>
  <c r="G7" i="18"/>
  <c r="B9" i="20"/>
  <c r="C28" i="17"/>
  <c r="C4" i="27"/>
  <c r="C4" i="15"/>
  <c r="B2" i="26"/>
  <c r="E9" i="6"/>
  <c r="D29" i="19"/>
  <c r="H33" i="17"/>
  <c r="C33" i="17"/>
  <c r="G9" i="6"/>
  <c r="F9" i="6"/>
  <c r="D9" i="6"/>
  <c r="D5" i="27" l="1"/>
  <c r="D5" i="15"/>
  <c r="F5" i="27"/>
  <c r="E5" i="27"/>
  <c r="F5" i="15"/>
  <c r="E5" i="15"/>
  <c r="D25" i="6"/>
  <c r="C2" i="17"/>
  <c r="B2" i="19"/>
  <c r="B2" i="18"/>
  <c r="C2" i="27"/>
  <c r="C2" i="15"/>
  <c r="D5" i="26"/>
  <c r="C16" i="26" s="1"/>
  <c r="E17" i="26"/>
  <c r="C11" i="26" l="1"/>
  <c r="L14" i="4"/>
  <c r="E12" i="27" s="1"/>
  <c r="L13" i="4"/>
  <c r="E11" i="27" s="1"/>
  <c r="M251" i="2"/>
  <c r="A2" i="4"/>
  <c r="F16" i="1"/>
  <c r="AB16" i="1" s="1"/>
  <c r="F249" i="2"/>
  <c r="AF249" i="2" s="1"/>
  <c r="F250" i="2"/>
  <c r="AF250" i="2" s="1"/>
  <c r="D20" i="6"/>
  <c r="F4" i="1"/>
  <c r="AB4" i="1" s="1"/>
  <c r="F5" i="1"/>
  <c r="AB5" i="1" s="1"/>
  <c r="F6" i="1"/>
  <c r="AB6" i="1" s="1"/>
  <c r="F7" i="1"/>
  <c r="AB7" i="1" s="1"/>
  <c r="F8" i="1"/>
  <c r="AB8" i="1" s="1"/>
  <c r="F9" i="1"/>
  <c r="AB9" i="1" s="1"/>
  <c r="F10" i="1"/>
  <c r="AB10" i="1" s="1"/>
  <c r="F11" i="1"/>
  <c r="AB11" i="1" s="1"/>
  <c r="F12" i="1"/>
  <c r="AB12" i="1"/>
  <c r="F13" i="1"/>
  <c r="AB13" i="1" s="1"/>
  <c r="F14" i="1"/>
  <c r="AB14" i="1" s="1"/>
  <c r="F15" i="1"/>
  <c r="AB15" i="1" s="1"/>
  <c r="F17" i="1"/>
  <c r="AB17" i="1" s="1"/>
  <c r="F18" i="1"/>
  <c r="AB18" i="1" s="1"/>
  <c r="F19" i="1"/>
  <c r="AB19" i="1" s="1"/>
  <c r="F20" i="1"/>
  <c r="AB20" i="1" s="1"/>
  <c r="F21" i="1"/>
  <c r="AB21" i="1" s="1"/>
  <c r="F22" i="1"/>
  <c r="AB22" i="1" s="1"/>
  <c r="F23" i="1"/>
  <c r="AB23" i="1" s="1"/>
  <c r="F24" i="1"/>
  <c r="AB24" i="1" s="1"/>
  <c r="F25" i="1"/>
  <c r="AB25" i="1" s="1"/>
  <c r="F26" i="1"/>
  <c r="AB26" i="1" s="1"/>
  <c r="F27" i="1"/>
  <c r="AB27" i="1" s="1"/>
  <c r="F28" i="1"/>
  <c r="AB28" i="1" s="1"/>
  <c r="F29" i="1"/>
  <c r="AB29" i="1" s="1"/>
  <c r="F30" i="1"/>
  <c r="AB30" i="1" s="1"/>
  <c r="F31" i="1"/>
  <c r="AB31" i="1" s="1"/>
  <c r="F32" i="1"/>
  <c r="AB32" i="1"/>
  <c r="F33" i="1"/>
  <c r="AB33" i="1"/>
  <c r="F34" i="1"/>
  <c r="AB34" i="1" s="1"/>
  <c r="F35" i="1"/>
  <c r="AB35" i="1" s="1"/>
  <c r="F36" i="1"/>
  <c r="AB36" i="1" s="1"/>
  <c r="F37" i="1"/>
  <c r="AB37" i="1" s="1"/>
  <c r="F38" i="1"/>
  <c r="AB38" i="1" s="1"/>
  <c r="F39" i="1"/>
  <c r="AB39" i="1"/>
  <c r="F40" i="1"/>
  <c r="AB40" i="1"/>
  <c r="F41" i="1"/>
  <c r="AB41" i="1" s="1"/>
  <c r="F42" i="1"/>
  <c r="AB42" i="1" s="1"/>
  <c r="F43" i="1"/>
  <c r="AB43" i="1" s="1"/>
  <c r="F44" i="1"/>
  <c r="AB44" i="1" s="1"/>
  <c r="F45" i="1"/>
  <c r="AB45" i="1" s="1"/>
  <c r="F46" i="1"/>
  <c r="AB46" i="1" s="1"/>
  <c r="F47" i="1"/>
  <c r="AB47" i="1" s="1"/>
  <c r="F48" i="1"/>
  <c r="AB48" i="1"/>
  <c r="F49" i="1"/>
  <c r="AB49" i="1"/>
  <c r="F50" i="1"/>
  <c r="AB50" i="1" s="1"/>
  <c r="F51" i="1"/>
  <c r="AB51" i="1" s="1"/>
  <c r="F52" i="1"/>
  <c r="AB52" i="1" s="1"/>
  <c r="F53" i="1"/>
  <c r="AB53" i="1" s="1"/>
  <c r="F54" i="1"/>
  <c r="AB54" i="1" s="1"/>
  <c r="F55" i="1"/>
  <c r="AB55" i="1" s="1"/>
  <c r="F56" i="1"/>
  <c r="AB56" i="1" s="1"/>
  <c r="F57" i="1"/>
  <c r="AB57" i="1" s="1"/>
  <c r="F58" i="1"/>
  <c r="AB58" i="1"/>
  <c r="F59" i="1"/>
  <c r="AB59" i="1" s="1"/>
  <c r="F60" i="1"/>
  <c r="AB60" i="1" s="1"/>
  <c r="F61" i="1"/>
  <c r="AB61" i="1" s="1"/>
  <c r="F62" i="1"/>
  <c r="AB62" i="1" s="1"/>
  <c r="F63" i="1"/>
  <c r="AB63" i="1" s="1"/>
  <c r="F64" i="1"/>
  <c r="AB64" i="1" s="1"/>
  <c r="F65" i="1"/>
  <c r="AB65" i="1" s="1"/>
  <c r="F66" i="1"/>
  <c r="AB66" i="1" s="1"/>
  <c r="F67" i="1"/>
  <c r="AB67" i="1" s="1"/>
  <c r="F68" i="1"/>
  <c r="AB68" i="1" s="1"/>
  <c r="F69" i="1"/>
  <c r="AB69" i="1" s="1"/>
  <c r="F70" i="1"/>
  <c r="AB70" i="1" s="1"/>
  <c r="F71" i="1"/>
  <c r="AB71" i="1" s="1"/>
  <c r="F72" i="1"/>
  <c r="AB72" i="1" s="1"/>
  <c r="F73" i="1"/>
  <c r="AB73" i="1" s="1"/>
  <c r="F74" i="1"/>
  <c r="AB74" i="1" s="1"/>
  <c r="F75" i="1"/>
  <c r="AB75" i="1" s="1"/>
  <c r="F76" i="1"/>
  <c r="AB76" i="1" s="1"/>
  <c r="F77" i="1"/>
  <c r="AB77" i="1" s="1"/>
  <c r="F78" i="1"/>
  <c r="AB78" i="1" s="1"/>
  <c r="F79" i="1"/>
  <c r="AB79" i="1" s="1"/>
  <c r="F80" i="1"/>
  <c r="AB80" i="1" s="1"/>
  <c r="F81" i="1"/>
  <c r="AB81" i="1" s="1"/>
  <c r="F82" i="1"/>
  <c r="AB82" i="1"/>
  <c r="F83" i="1"/>
  <c r="AB83" i="1" s="1"/>
  <c r="F84" i="1"/>
  <c r="AB84" i="1" s="1"/>
  <c r="F85" i="1"/>
  <c r="AB85" i="1" s="1"/>
  <c r="F86" i="1"/>
  <c r="AB86" i="1" s="1"/>
  <c r="F87" i="1"/>
  <c r="AB87" i="1" s="1"/>
  <c r="F88" i="1"/>
  <c r="AB88" i="1" s="1"/>
  <c r="F89" i="1"/>
  <c r="AB89" i="1" s="1"/>
  <c r="F90" i="1"/>
  <c r="AB90" i="1" s="1"/>
  <c r="F91" i="1"/>
  <c r="AB91" i="1" s="1"/>
  <c r="F92" i="1"/>
  <c r="AB92" i="1" s="1"/>
  <c r="F93" i="1"/>
  <c r="AB93" i="1" s="1"/>
  <c r="F94" i="1"/>
  <c r="AB94" i="1" s="1"/>
  <c r="F95" i="1"/>
  <c r="AB95" i="1" s="1"/>
  <c r="F96" i="1"/>
  <c r="AB96" i="1" s="1"/>
  <c r="F97" i="1"/>
  <c r="AB97" i="1" s="1"/>
  <c r="F98" i="1"/>
  <c r="AB98" i="1" s="1"/>
  <c r="F99" i="1"/>
  <c r="AB99" i="1" s="1"/>
  <c r="F100" i="1"/>
  <c r="AB100" i="1" s="1"/>
  <c r="F101" i="1"/>
  <c r="AB101" i="1" s="1"/>
  <c r="F102" i="1"/>
  <c r="AB102" i="1" s="1"/>
  <c r="F103" i="1"/>
  <c r="AB103" i="1" s="1"/>
  <c r="F104" i="1"/>
  <c r="AB104" i="1" s="1"/>
  <c r="F105" i="1"/>
  <c r="AB105" i="1" s="1"/>
  <c r="F106" i="1"/>
  <c r="AB106" i="1" s="1"/>
  <c r="F107" i="1"/>
  <c r="AB107" i="1" s="1"/>
  <c r="F108" i="1"/>
  <c r="AB108" i="1" s="1"/>
  <c r="F109" i="1"/>
  <c r="AB109" i="1" s="1"/>
  <c r="F110" i="1"/>
  <c r="AB110" i="1" s="1"/>
  <c r="F111" i="1"/>
  <c r="AB111" i="1" s="1"/>
  <c r="F112" i="1"/>
  <c r="AB112" i="1" s="1"/>
  <c r="F113" i="1"/>
  <c r="AB113" i="1" s="1"/>
  <c r="F114" i="1"/>
  <c r="AB114" i="1" s="1"/>
  <c r="F115" i="1"/>
  <c r="AB115" i="1" s="1"/>
  <c r="F116" i="1"/>
  <c r="AB116" i="1" s="1"/>
  <c r="F117" i="1"/>
  <c r="AB117" i="1" s="1"/>
  <c r="F5" i="2"/>
  <c r="AF5" i="2" s="1"/>
  <c r="F6" i="2"/>
  <c r="AF6" i="2" s="1"/>
  <c r="F7" i="2"/>
  <c r="AF7" i="2" s="1"/>
  <c r="F8" i="2"/>
  <c r="AF8" i="2" s="1"/>
  <c r="F9" i="2"/>
  <c r="AF9" i="2"/>
  <c r="F10" i="2"/>
  <c r="AF10" i="2" s="1"/>
  <c r="F11" i="2"/>
  <c r="AF11" i="2" s="1"/>
  <c r="F12" i="2"/>
  <c r="AF12" i="2" s="1"/>
  <c r="F13" i="2"/>
  <c r="AF13" i="2" s="1"/>
  <c r="F14" i="2"/>
  <c r="AF14" i="2" s="1"/>
  <c r="F15" i="2"/>
  <c r="AF15" i="2" s="1"/>
  <c r="F16" i="2"/>
  <c r="AF16" i="2" s="1"/>
  <c r="F17" i="2"/>
  <c r="AF17" i="2"/>
  <c r="F18" i="2"/>
  <c r="AF18" i="2" s="1"/>
  <c r="F19" i="2"/>
  <c r="AF19" i="2" s="1"/>
  <c r="F20" i="2"/>
  <c r="AF20" i="2" s="1"/>
  <c r="F21" i="2"/>
  <c r="AF21" i="2"/>
  <c r="F22" i="2"/>
  <c r="AF22" i="2" s="1"/>
  <c r="F23" i="2"/>
  <c r="AF23" i="2" s="1"/>
  <c r="F24" i="2"/>
  <c r="AF24" i="2" s="1"/>
  <c r="F25" i="2"/>
  <c r="AF25" i="2"/>
  <c r="F26" i="2"/>
  <c r="AF26" i="2" s="1"/>
  <c r="F27" i="2"/>
  <c r="AF27" i="2" s="1"/>
  <c r="F28" i="2"/>
  <c r="AF28" i="2" s="1"/>
  <c r="F29" i="2"/>
  <c r="AF29" i="2" s="1"/>
  <c r="F30" i="2"/>
  <c r="AF30" i="2" s="1"/>
  <c r="F31" i="2"/>
  <c r="AF31" i="2" s="1"/>
  <c r="F32" i="2"/>
  <c r="AF32" i="2" s="1"/>
  <c r="F33" i="2"/>
  <c r="AF33" i="2"/>
  <c r="F34" i="2"/>
  <c r="AF34" i="2" s="1"/>
  <c r="F35" i="2"/>
  <c r="AF35" i="2" s="1"/>
  <c r="F36" i="2"/>
  <c r="AF36" i="2" s="1"/>
  <c r="F37" i="2"/>
  <c r="AF37" i="2"/>
  <c r="F38" i="2"/>
  <c r="AF38" i="2" s="1"/>
  <c r="F39" i="2"/>
  <c r="AF39" i="2" s="1"/>
  <c r="F40" i="2"/>
  <c r="AF40" i="2" s="1"/>
  <c r="F41" i="2"/>
  <c r="AF41" i="2"/>
  <c r="F42" i="2"/>
  <c r="AF42" i="2" s="1"/>
  <c r="F43" i="2"/>
  <c r="AF43" i="2" s="1"/>
  <c r="F44" i="2"/>
  <c r="AF44" i="2" s="1"/>
  <c r="F45" i="2"/>
  <c r="AF45" i="2" s="1"/>
  <c r="F46" i="2"/>
  <c r="AF46" i="2" s="1"/>
  <c r="F47" i="2"/>
  <c r="AF47" i="2" s="1"/>
  <c r="F48" i="2"/>
  <c r="AF48" i="2" s="1"/>
  <c r="F49" i="2"/>
  <c r="AF49" i="2"/>
  <c r="F50" i="2"/>
  <c r="AF50" i="2" s="1"/>
  <c r="F51" i="2"/>
  <c r="AF51" i="2" s="1"/>
  <c r="F52" i="2"/>
  <c r="AF52" i="2" s="1"/>
  <c r="F53" i="2"/>
  <c r="AF53" i="2"/>
  <c r="F54" i="2"/>
  <c r="AF54" i="2" s="1"/>
  <c r="F55" i="2"/>
  <c r="AF55" i="2" s="1"/>
  <c r="F56" i="2"/>
  <c r="AF56" i="2" s="1"/>
  <c r="F57" i="2"/>
  <c r="AF57" i="2"/>
  <c r="F58" i="2"/>
  <c r="AF58" i="2" s="1"/>
  <c r="F59" i="2"/>
  <c r="AF59" i="2" s="1"/>
  <c r="F60" i="2"/>
  <c r="AF60" i="2" s="1"/>
  <c r="F61" i="2"/>
  <c r="AF61" i="2" s="1"/>
  <c r="F62" i="2"/>
  <c r="AF62" i="2" s="1"/>
  <c r="F63" i="2"/>
  <c r="AF63" i="2" s="1"/>
  <c r="F64" i="2"/>
  <c r="AF64" i="2" s="1"/>
  <c r="F65" i="2"/>
  <c r="AF65" i="2"/>
  <c r="F66" i="2"/>
  <c r="AF66" i="2" s="1"/>
  <c r="F67" i="2"/>
  <c r="AF67" i="2" s="1"/>
  <c r="F68" i="2"/>
  <c r="AF68" i="2" s="1"/>
  <c r="F69" i="2"/>
  <c r="AF69" i="2"/>
  <c r="F70" i="2"/>
  <c r="AF70" i="2" s="1"/>
  <c r="F71" i="2"/>
  <c r="AF71" i="2"/>
  <c r="F72" i="2"/>
  <c r="AF72" i="2" s="1"/>
  <c r="F73" i="2"/>
  <c r="AF73" i="2"/>
  <c r="F74" i="2"/>
  <c r="AF74" i="2" s="1"/>
  <c r="F75" i="2"/>
  <c r="AF75" i="2" s="1"/>
  <c r="F76" i="2"/>
  <c r="AF76" i="2" s="1"/>
  <c r="F77" i="2"/>
  <c r="AF77" i="2" s="1"/>
  <c r="F78" i="2"/>
  <c r="AF78" i="2" s="1"/>
  <c r="F79" i="2"/>
  <c r="AF79" i="2" s="1"/>
  <c r="F80" i="2"/>
  <c r="AF80" i="2" s="1"/>
  <c r="F81" i="2"/>
  <c r="AF81" i="2"/>
  <c r="F82" i="2"/>
  <c r="AF82" i="2" s="1"/>
  <c r="F83" i="2"/>
  <c r="AF83" i="2" s="1"/>
  <c r="F84" i="2"/>
  <c r="AF84" i="2" s="1"/>
  <c r="F85" i="2"/>
  <c r="AF85" i="2"/>
  <c r="F86" i="2"/>
  <c r="AF86" i="2" s="1"/>
  <c r="F87" i="2"/>
  <c r="AF87" i="2" s="1"/>
  <c r="F88" i="2"/>
  <c r="AF88" i="2" s="1"/>
  <c r="F89" i="2"/>
  <c r="AF89" i="2"/>
  <c r="F90" i="2"/>
  <c r="AF90" i="2" s="1"/>
  <c r="F91" i="2"/>
  <c r="AF91" i="2" s="1"/>
  <c r="F92" i="2"/>
  <c r="AF92" i="2" s="1"/>
  <c r="F93" i="2"/>
  <c r="AF93" i="2" s="1"/>
  <c r="F94" i="2"/>
  <c r="AF94" i="2" s="1"/>
  <c r="F95" i="2"/>
  <c r="AF95" i="2" s="1"/>
  <c r="F96" i="2"/>
  <c r="AF96" i="2" s="1"/>
  <c r="F97" i="2"/>
  <c r="AF97" i="2"/>
  <c r="F98" i="2"/>
  <c r="AF98" i="2" s="1"/>
  <c r="F99" i="2"/>
  <c r="AF99" i="2" s="1"/>
  <c r="F100" i="2"/>
  <c r="AF100" i="2" s="1"/>
  <c r="F101" i="2"/>
  <c r="AF101" i="2"/>
  <c r="F102" i="2"/>
  <c r="AF102" i="2" s="1"/>
  <c r="F103" i="2"/>
  <c r="AF103" i="2"/>
  <c r="F104" i="2"/>
  <c r="AF104" i="2" s="1"/>
  <c r="F105" i="2"/>
  <c r="AF105" i="2"/>
  <c r="F106" i="2"/>
  <c r="AF106" i="2" s="1"/>
  <c r="F107" i="2"/>
  <c r="AF107" i="2" s="1"/>
  <c r="F108" i="2"/>
  <c r="AF108" i="2" s="1"/>
  <c r="F109" i="2"/>
  <c r="AF109" i="2" s="1"/>
  <c r="F110" i="2"/>
  <c r="AF110" i="2" s="1"/>
  <c r="F111" i="2"/>
  <c r="AF111" i="2" s="1"/>
  <c r="F112" i="2"/>
  <c r="AF112" i="2" s="1"/>
  <c r="F113" i="2"/>
  <c r="AF113" i="2"/>
  <c r="F114" i="2"/>
  <c r="AF114" i="2" s="1"/>
  <c r="F115" i="2"/>
  <c r="AF115" i="2" s="1"/>
  <c r="F116" i="2"/>
  <c r="AF116" i="2" s="1"/>
  <c r="F117" i="2"/>
  <c r="AF117" i="2"/>
  <c r="F118" i="2"/>
  <c r="AF118" i="2" s="1"/>
  <c r="F119" i="2"/>
  <c r="AF119" i="2"/>
  <c r="F120" i="2"/>
  <c r="AF120" i="2" s="1"/>
  <c r="F121" i="2"/>
  <c r="AF121" i="2"/>
  <c r="F122" i="2"/>
  <c r="AF122" i="2" s="1"/>
  <c r="F123" i="2"/>
  <c r="AF123" i="2" s="1"/>
  <c r="F124" i="2"/>
  <c r="AF124" i="2" s="1"/>
  <c r="F125" i="2"/>
  <c r="AF125" i="2" s="1"/>
  <c r="F126" i="2"/>
  <c r="AF126" i="2" s="1"/>
  <c r="F127" i="2"/>
  <c r="AF127" i="2" s="1"/>
  <c r="F128" i="2"/>
  <c r="AF128" i="2" s="1"/>
  <c r="F129" i="2"/>
  <c r="AF129" i="2"/>
  <c r="F130" i="2"/>
  <c r="AF130" i="2" s="1"/>
  <c r="F131" i="2"/>
  <c r="AF131" i="2" s="1"/>
  <c r="F132" i="2"/>
  <c r="AF132" i="2" s="1"/>
  <c r="F133" i="2"/>
  <c r="AF133" i="2"/>
  <c r="F134" i="2"/>
  <c r="AF134" i="2" s="1"/>
  <c r="F135" i="2"/>
  <c r="AF135" i="2"/>
  <c r="F136" i="2"/>
  <c r="AF136" i="2" s="1"/>
  <c r="F137" i="2"/>
  <c r="AF137" i="2"/>
  <c r="F138" i="2"/>
  <c r="AF138" i="2" s="1"/>
  <c r="F139" i="2"/>
  <c r="AF139" i="2" s="1"/>
  <c r="F140" i="2"/>
  <c r="AF140" i="2" s="1"/>
  <c r="F141" i="2"/>
  <c r="AF141" i="2" s="1"/>
  <c r="F142" i="2"/>
  <c r="AF142" i="2" s="1"/>
  <c r="F143" i="2"/>
  <c r="AF143" i="2" s="1"/>
  <c r="F144" i="2"/>
  <c r="AF144" i="2" s="1"/>
  <c r="F145" i="2"/>
  <c r="AF145" i="2"/>
  <c r="F146" i="2"/>
  <c r="AF146" i="2" s="1"/>
  <c r="F147" i="2"/>
  <c r="AF147" i="2" s="1"/>
  <c r="F148" i="2"/>
  <c r="AF148" i="2" s="1"/>
  <c r="F149" i="2"/>
  <c r="AF149" i="2"/>
  <c r="F150" i="2"/>
  <c r="AF150" i="2" s="1"/>
  <c r="F151" i="2"/>
  <c r="AF151" i="2"/>
  <c r="F152" i="2"/>
  <c r="AF152" i="2" s="1"/>
  <c r="F153" i="2"/>
  <c r="AF153" i="2"/>
  <c r="F154" i="2"/>
  <c r="AF154" i="2" s="1"/>
  <c r="F155" i="2"/>
  <c r="AF155" i="2" s="1"/>
  <c r="F156" i="2"/>
  <c r="AF156" i="2" s="1"/>
  <c r="F157" i="2"/>
  <c r="AF157" i="2" s="1"/>
  <c r="F158" i="2"/>
  <c r="AF158" i="2" s="1"/>
  <c r="F159" i="2"/>
  <c r="AF159" i="2" s="1"/>
  <c r="F160" i="2"/>
  <c r="AF160" i="2" s="1"/>
  <c r="F161" i="2"/>
  <c r="AF161" i="2"/>
  <c r="F162" i="2"/>
  <c r="AF162" i="2" s="1"/>
  <c r="F163" i="2"/>
  <c r="AF163" i="2" s="1"/>
  <c r="F164" i="2"/>
  <c r="AF164" i="2" s="1"/>
  <c r="F165" i="2"/>
  <c r="AF165" i="2"/>
  <c r="F166" i="2"/>
  <c r="AF166" i="2" s="1"/>
  <c r="F167" i="2"/>
  <c r="AF167" i="2"/>
  <c r="F168" i="2"/>
  <c r="AF168" i="2" s="1"/>
  <c r="F169" i="2"/>
  <c r="AF169" i="2"/>
  <c r="F170" i="2"/>
  <c r="AF170" i="2" s="1"/>
  <c r="F171" i="2"/>
  <c r="AF171" i="2" s="1"/>
  <c r="F172" i="2"/>
  <c r="AF172" i="2" s="1"/>
  <c r="F173" i="2"/>
  <c r="AF173" i="2" s="1"/>
  <c r="F174" i="2"/>
  <c r="AF174" i="2" s="1"/>
  <c r="F175" i="2"/>
  <c r="AF175" i="2" s="1"/>
  <c r="F176" i="2"/>
  <c r="AF176" i="2" s="1"/>
  <c r="F177" i="2"/>
  <c r="AF177" i="2"/>
  <c r="F178" i="2"/>
  <c r="AF178" i="2" s="1"/>
  <c r="F179" i="2"/>
  <c r="AF179" i="2" s="1"/>
  <c r="F180" i="2"/>
  <c r="AF180" i="2" s="1"/>
  <c r="F181" i="2"/>
  <c r="AF181" i="2"/>
  <c r="F182" i="2"/>
  <c r="AF182" i="2" s="1"/>
  <c r="F183" i="2"/>
  <c r="AF183" i="2"/>
  <c r="F184" i="2"/>
  <c r="AF184" i="2" s="1"/>
  <c r="F185" i="2"/>
  <c r="AF185" i="2"/>
  <c r="F186" i="2"/>
  <c r="AF186" i="2" s="1"/>
  <c r="F187" i="2"/>
  <c r="AF187" i="2" s="1"/>
  <c r="F188" i="2"/>
  <c r="AF188" i="2" s="1"/>
  <c r="F189" i="2"/>
  <c r="AF189" i="2" s="1"/>
  <c r="F190" i="2"/>
  <c r="AF190" i="2" s="1"/>
  <c r="F191" i="2"/>
  <c r="AF191" i="2" s="1"/>
  <c r="F192" i="2"/>
  <c r="AF192" i="2" s="1"/>
  <c r="F193" i="2"/>
  <c r="AF193" i="2"/>
  <c r="F194" i="2"/>
  <c r="AF194" i="2" s="1"/>
  <c r="F195" i="2"/>
  <c r="AF195" i="2" s="1"/>
  <c r="F196" i="2"/>
  <c r="AF196" i="2" s="1"/>
  <c r="F197" i="2"/>
  <c r="AF197" i="2"/>
  <c r="F198" i="2"/>
  <c r="AF198" i="2" s="1"/>
  <c r="F199" i="2"/>
  <c r="AF199" i="2"/>
  <c r="F200" i="2"/>
  <c r="AF200" i="2" s="1"/>
  <c r="F201" i="2"/>
  <c r="AF201" i="2"/>
  <c r="F202" i="2"/>
  <c r="AF202" i="2" s="1"/>
  <c r="F203" i="2"/>
  <c r="AF203" i="2" s="1"/>
  <c r="F204" i="2"/>
  <c r="AF204" i="2" s="1"/>
  <c r="F205" i="2"/>
  <c r="AF205" i="2" s="1"/>
  <c r="F206" i="2"/>
  <c r="AF206" i="2" s="1"/>
  <c r="F207" i="2"/>
  <c r="AF207" i="2" s="1"/>
  <c r="F208" i="2"/>
  <c r="AF208" i="2" s="1"/>
  <c r="F209" i="2"/>
  <c r="AF209" i="2"/>
  <c r="F210" i="2"/>
  <c r="AF210" i="2" s="1"/>
  <c r="F211" i="2"/>
  <c r="AF211" i="2" s="1"/>
  <c r="F212" i="2"/>
  <c r="AF212" i="2" s="1"/>
  <c r="F213" i="2"/>
  <c r="AF213" i="2"/>
  <c r="F214" i="2"/>
  <c r="AF214" i="2" s="1"/>
  <c r="F215" i="2"/>
  <c r="AF215" i="2"/>
  <c r="F216" i="2"/>
  <c r="AF216" i="2" s="1"/>
  <c r="F217" i="2"/>
  <c r="AF217" i="2"/>
  <c r="F218" i="2"/>
  <c r="AF218" i="2" s="1"/>
  <c r="F219" i="2"/>
  <c r="AF219" i="2" s="1"/>
  <c r="F220" i="2"/>
  <c r="AF220" i="2" s="1"/>
  <c r="F221" i="2"/>
  <c r="AF221" i="2" s="1"/>
  <c r="F222" i="2"/>
  <c r="AF222" i="2" s="1"/>
  <c r="F223" i="2"/>
  <c r="AF223" i="2" s="1"/>
  <c r="F224" i="2"/>
  <c r="AF224" i="2" s="1"/>
  <c r="F225" i="2"/>
  <c r="AF225" i="2" s="1"/>
  <c r="F226" i="2"/>
  <c r="AF226" i="2" s="1"/>
  <c r="F227" i="2"/>
  <c r="AF227" i="2" s="1"/>
  <c r="F228" i="2"/>
  <c r="AF228" i="2" s="1"/>
  <c r="F229" i="2"/>
  <c r="AF229" i="2" s="1"/>
  <c r="F230" i="2"/>
  <c r="AF230" i="2" s="1"/>
  <c r="F231" i="2"/>
  <c r="AF231" i="2" s="1"/>
  <c r="F232" i="2"/>
  <c r="AF232" i="2" s="1"/>
  <c r="F233" i="2"/>
  <c r="AF233" i="2" s="1"/>
  <c r="F234" i="2"/>
  <c r="AF234" i="2" s="1"/>
  <c r="F235" i="2"/>
  <c r="AF235" i="2" s="1"/>
  <c r="F236" i="2"/>
  <c r="AF236" i="2" s="1"/>
  <c r="F237" i="2"/>
  <c r="AF237" i="2" s="1"/>
  <c r="F238" i="2"/>
  <c r="AF238" i="2" s="1"/>
  <c r="F239" i="2"/>
  <c r="AF239" i="2" s="1"/>
  <c r="F240" i="2"/>
  <c r="AF240" i="2" s="1"/>
  <c r="F241" i="2"/>
  <c r="AF241" i="2" s="1"/>
  <c r="F242" i="2"/>
  <c r="AF242" i="2" s="1"/>
  <c r="F243" i="2"/>
  <c r="AF243" i="2" s="1"/>
  <c r="F244" i="2"/>
  <c r="AF244" i="2" s="1"/>
  <c r="F245" i="2"/>
  <c r="AF245" i="2" s="1"/>
  <c r="F246" i="2"/>
  <c r="AF246" i="2" s="1"/>
  <c r="F247" i="2"/>
  <c r="AF247" i="2" s="1"/>
  <c r="F4" i="2"/>
  <c r="AF4" i="2"/>
  <c r="E26" i="4"/>
  <c r="E17" i="15" s="1"/>
  <c r="E23" i="4"/>
  <c r="E15" i="15" s="1"/>
  <c r="A3" i="4"/>
  <c r="J47" i="4" s="1"/>
  <c r="E36" i="4"/>
  <c r="E23" i="15" s="1"/>
  <c r="E34" i="4"/>
  <c r="E22" i="15" s="1"/>
  <c r="E32" i="4"/>
  <c r="E21" i="15" s="1"/>
  <c r="E30" i="4"/>
  <c r="E20" i="15" s="1"/>
  <c r="E28" i="4"/>
  <c r="E19" i="15" s="1"/>
  <c r="E27" i="4"/>
  <c r="E18" i="15" s="1"/>
  <c r="E25" i="4"/>
  <c r="E16" i="15" s="1"/>
  <c r="L40" i="4"/>
  <c r="E27" i="27" s="1"/>
  <c r="L38" i="4"/>
  <c r="E26" i="27" s="1"/>
  <c r="L36" i="4"/>
  <c r="E25" i="27" s="1"/>
  <c r="L34" i="4"/>
  <c r="E24" i="27" s="1"/>
  <c r="L32" i="4"/>
  <c r="E23" i="27" s="1"/>
  <c r="L28" i="4"/>
  <c r="E21" i="27" s="1"/>
  <c r="L27" i="4"/>
  <c r="E20" i="27" s="1"/>
  <c r="V251" i="2"/>
  <c r="W251" i="2"/>
  <c r="L23" i="4"/>
  <c r="L21" i="4"/>
  <c r="E16" i="27" s="1"/>
  <c r="L19" i="4"/>
  <c r="E15" i="27" s="1"/>
  <c r="R251" i="2"/>
  <c r="S251" i="2"/>
  <c r="Q251" i="1"/>
  <c r="R251" i="1"/>
  <c r="S251" i="1"/>
  <c r="T251" i="1"/>
  <c r="U251" i="1"/>
  <c r="V251" i="1"/>
  <c r="W251" i="1"/>
  <c r="X251" i="1"/>
  <c r="Y251" i="1"/>
  <c r="E21" i="4"/>
  <c r="E14" i="15" s="1"/>
  <c r="E19" i="4"/>
  <c r="E13" i="15" s="1"/>
  <c r="E17" i="4"/>
  <c r="E12" i="15" s="1"/>
  <c r="E15" i="4"/>
  <c r="E11" i="15" s="1"/>
  <c r="E13" i="4"/>
  <c r="E10" i="15" s="1"/>
  <c r="E11" i="4"/>
  <c r="E9" i="15" s="1"/>
  <c r="E10" i="4"/>
  <c r="E8" i="15" s="1"/>
  <c r="E8" i="4"/>
  <c r="E7" i="4"/>
  <c r="L30" i="4"/>
  <c r="E22" i="27" s="1"/>
  <c r="L26" i="4"/>
  <c r="E19" i="27" s="1"/>
  <c r="L25" i="4"/>
  <c r="E18" i="27" s="1"/>
  <c r="L17" i="4"/>
  <c r="E14" i="27" s="1"/>
  <c r="L15" i="4"/>
  <c r="E13" i="27" s="1"/>
  <c r="L12" i="4"/>
  <c r="E10" i="27" s="1"/>
  <c r="L11" i="4"/>
  <c r="E9" i="27" s="1"/>
  <c r="L10" i="4"/>
  <c r="E8" i="27" s="1"/>
  <c r="L8" i="4"/>
  <c r="L7" i="4"/>
  <c r="E6" i="27" s="1"/>
  <c r="E55" i="4"/>
  <c r="E57" i="4"/>
  <c r="E62" i="4"/>
  <c r="D38" i="6"/>
  <c r="C32" i="6"/>
  <c r="J251" i="1"/>
  <c r="I251" i="1"/>
  <c r="H251" i="1"/>
  <c r="T251" i="2"/>
  <c r="K25" i="4" s="1"/>
  <c r="U251" i="2"/>
  <c r="K26" i="4" s="1"/>
  <c r="X251" i="2"/>
  <c r="K30" i="4" s="1"/>
  <c r="Y251" i="2"/>
  <c r="K32" i="4" s="1"/>
  <c r="Z251" i="2"/>
  <c r="K34" i="4" s="1"/>
  <c r="AA251" i="2"/>
  <c r="AB251" i="2"/>
  <c r="K38" i="4" s="1"/>
  <c r="AC251" i="2"/>
  <c r="K40" i="4" s="1"/>
  <c r="D17" i="6"/>
  <c r="D23" i="6" s="1"/>
  <c r="L47" i="4" s="1"/>
  <c r="J52" i="4"/>
  <c r="C23" i="6"/>
  <c r="C21" i="6"/>
  <c r="C22" i="6"/>
  <c r="L251" i="1"/>
  <c r="M251" i="1"/>
  <c r="N251" i="1"/>
  <c r="O251" i="1"/>
  <c r="P251" i="1"/>
  <c r="K251" i="1"/>
  <c r="G251" i="1"/>
  <c r="K21" i="4"/>
  <c r="G251" i="2"/>
  <c r="L251" i="2"/>
  <c r="K251" i="2"/>
  <c r="K11" i="4" s="1"/>
  <c r="O251" i="2"/>
  <c r="I251" i="2"/>
  <c r="N251" i="2"/>
  <c r="Q251" i="2"/>
  <c r="K19" i="4" s="1"/>
  <c r="J251" i="2"/>
  <c r="P251" i="2"/>
  <c r="K17" i="4" s="1"/>
  <c r="F248" i="2"/>
  <c r="AF248" i="2" s="1"/>
  <c r="H251" i="2"/>
  <c r="K7" i="4" s="1"/>
  <c r="K14" i="4"/>
  <c r="D12" i="27" s="1"/>
  <c r="F12" i="27" s="1"/>
  <c r="D36" i="4" l="1"/>
  <c r="F36" i="4" s="1"/>
  <c r="D23" i="4"/>
  <c r="D15" i="15" s="1"/>
  <c r="F15" i="15" s="1"/>
  <c r="D11" i="4"/>
  <c r="F11" i="4" s="1"/>
  <c r="D21" i="4"/>
  <c r="F21" i="4" s="1"/>
  <c r="M30" i="4"/>
  <c r="D22" i="27"/>
  <c r="F22" i="27" s="1"/>
  <c r="D14" i="27"/>
  <c r="F14" i="27" s="1"/>
  <c r="M17" i="4"/>
  <c r="D23" i="27"/>
  <c r="F23" i="27" s="1"/>
  <c r="M32" i="4"/>
  <c r="D19" i="27"/>
  <c r="F19" i="27" s="1"/>
  <c r="M26" i="4"/>
  <c r="D6" i="27"/>
  <c r="F6" i="27" s="1"/>
  <c r="M7" i="4"/>
  <c r="K28" i="4"/>
  <c r="D28" i="4"/>
  <c r="F28" i="4" s="1"/>
  <c r="K15" i="4"/>
  <c r="K12" i="4"/>
  <c r="K27" i="4"/>
  <c r="K8" i="4"/>
  <c r="E7" i="27"/>
  <c r="K23" i="4"/>
  <c r="E17" i="27"/>
  <c r="F253" i="2"/>
  <c r="M14" i="4"/>
  <c r="M19" i="4"/>
  <c r="D15" i="27"/>
  <c r="F15" i="27" s="1"/>
  <c r="M21" i="4"/>
  <c r="D16" i="27"/>
  <c r="F16" i="27" s="1"/>
  <c r="M40" i="4"/>
  <c r="D27" i="27"/>
  <c r="F27" i="27" s="1"/>
  <c r="M25" i="4"/>
  <c r="D18" i="27"/>
  <c r="F18" i="27" s="1"/>
  <c r="M38" i="4"/>
  <c r="D26" i="27"/>
  <c r="F26" i="27" s="1"/>
  <c r="K13" i="4"/>
  <c r="M34" i="4"/>
  <c r="D24" i="27"/>
  <c r="F24" i="27" s="1"/>
  <c r="M11" i="4"/>
  <c r="D9" i="27"/>
  <c r="F9" i="27" s="1"/>
  <c r="N47" i="4"/>
  <c r="G6" i="17"/>
  <c r="I6" i="17" s="1"/>
  <c r="K36" i="4"/>
  <c r="M36" i="4" s="1"/>
  <c r="D25" i="27"/>
  <c r="F25" i="27" s="1"/>
  <c r="E28" i="27"/>
  <c r="H9" i="17" s="1"/>
  <c r="D23" i="15"/>
  <c r="F23" i="15" s="1"/>
  <c r="D34" i="4"/>
  <c r="D32" i="4"/>
  <c r="D30" i="4"/>
  <c r="D20" i="15" s="1"/>
  <c r="F20" i="15" s="1"/>
  <c r="F30" i="4"/>
  <c r="D27" i="4"/>
  <c r="D26" i="4"/>
  <c r="D25" i="4"/>
  <c r="D19" i="4"/>
  <c r="D17" i="4"/>
  <c r="D15" i="4"/>
  <c r="D10" i="4"/>
  <c r="D8" i="4"/>
  <c r="E7" i="15"/>
  <c r="F253" i="1"/>
  <c r="E42" i="4"/>
  <c r="M49" i="4" s="1"/>
  <c r="E6" i="15"/>
  <c r="D7" i="4"/>
  <c r="D6" i="15" s="1"/>
  <c r="C16" i="6"/>
  <c r="D30" i="6"/>
  <c r="AF251" i="2"/>
  <c r="E59" i="4" s="1"/>
  <c r="H26" i="17" s="1"/>
  <c r="AB251" i="1"/>
  <c r="E58" i="4" s="1"/>
  <c r="H25" i="17" s="1"/>
  <c r="F251" i="2"/>
  <c r="F251" i="1"/>
  <c r="K10" i="4"/>
  <c r="D13" i="4"/>
  <c r="L42" i="4"/>
  <c r="M50" i="4" s="1"/>
  <c r="D14" i="15" l="1"/>
  <c r="F14" i="15" s="1"/>
  <c r="D19" i="15"/>
  <c r="F19" i="15" s="1"/>
  <c r="D9" i="15"/>
  <c r="F9" i="15" s="1"/>
  <c r="F23" i="4"/>
  <c r="D10" i="27"/>
  <c r="F10" i="27" s="1"/>
  <c r="M12" i="4"/>
  <c r="M15" i="4"/>
  <c r="D13" i="27"/>
  <c r="F13" i="27" s="1"/>
  <c r="M28" i="4"/>
  <c r="D21" i="27"/>
  <c r="F21" i="27" s="1"/>
  <c r="M23" i="4"/>
  <c r="D17" i="27"/>
  <c r="F17" i="27" s="1"/>
  <c r="M13" i="4"/>
  <c r="D11" i="27"/>
  <c r="F11" i="27" s="1"/>
  <c r="M8" i="4"/>
  <c r="M42" i="4" s="1"/>
  <c r="D7" i="27"/>
  <c r="F7" i="27" s="1"/>
  <c r="M27" i="4"/>
  <c r="D20" i="27"/>
  <c r="F20" i="27" s="1"/>
  <c r="M10" i="4"/>
  <c r="D8" i="27"/>
  <c r="F8" i="27" s="1"/>
  <c r="F28" i="27" s="1"/>
  <c r="M52" i="4"/>
  <c r="C24" i="19" s="1"/>
  <c r="I28" i="17"/>
  <c r="I35" i="17" s="1"/>
  <c r="F34" i="4"/>
  <c r="D22" i="15"/>
  <c r="F22" i="15" s="1"/>
  <c r="F32" i="4"/>
  <c r="D21" i="15"/>
  <c r="F27" i="4"/>
  <c r="D18" i="15"/>
  <c r="F18" i="15" s="1"/>
  <c r="F26" i="4"/>
  <c r="D17" i="15"/>
  <c r="F17" i="15" s="1"/>
  <c r="F25" i="4"/>
  <c r="D16" i="15"/>
  <c r="F16" i="15" s="1"/>
  <c r="F19" i="4"/>
  <c r="D13" i="15"/>
  <c r="F13" i="15" s="1"/>
  <c r="F17" i="4"/>
  <c r="D12" i="15"/>
  <c r="F15" i="4"/>
  <c r="D11" i="15"/>
  <c r="F11" i="15" s="1"/>
  <c r="D48" i="19" s="1"/>
  <c r="F13" i="4"/>
  <c r="D10" i="15"/>
  <c r="F10" i="4"/>
  <c r="D8" i="15"/>
  <c r="F8" i="15" s="1"/>
  <c r="E24" i="15"/>
  <c r="H8" i="17" s="1"/>
  <c r="H10" i="17" s="1"/>
  <c r="K8" i="17" s="1"/>
  <c r="F8" i="4"/>
  <c r="D7" i="15"/>
  <c r="F7" i="15" s="1"/>
  <c r="F6" i="15"/>
  <c r="F7" i="4"/>
  <c r="D42" i="4"/>
  <c r="L49" i="4" s="1"/>
  <c r="E60" i="4"/>
  <c r="E64" i="4" s="1"/>
  <c r="K42" i="4"/>
  <c r="L50" i="4" s="1"/>
  <c r="F21" i="15" l="1"/>
  <c r="C16" i="19"/>
  <c r="D28" i="27"/>
  <c r="G9" i="17" s="1"/>
  <c r="I9" i="17" s="1"/>
  <c r="F12" i="15"/>
  <c r="C41" i="19"/>
  <c r="N50" i="4"/>
  <c r="F10" i="15"/>
  <c r="D10" i="20" s="1"/>
  <c r="C3" i="20"/>
  <c r="F42" i="4"/>
  <c r="N49" i="4" s="1"/>
  <c r="D24" i="15"/>
  <c r="G8" i="17" s="1"/>
  <c r="I8" i="17" s="1"/>
  <c r="L52" i="4"/>
  <c r="N52" i="4" s="1"/>
  <c r="L66" i="4" s="1"/>
  <c r="F24" i="15" l="1"/>
  <c r="H11" i="17"/>
  <c r="D30" i="19" s="1"/>
  <c r="I10" i="17"/>
  <c r="G10" i="17"/>
  <c r="G11" i="17" s="1"/>
  <c r="E13" i="26"/>
  <c r="I11" i="17" l="1"/>
  <c r="I37" i="17"/>
  <c r="I36" i="17"/>
</calcChain>
</file>

<file path=xl/sharedStrings.xml><?xml version="1.0" encoding="utf-8"?>
<sst xmlns="http://schemas.openxmlformats.org/spreadsheetml/2006/main" count="555" uniqueCount="373">
  <si>
    <t>Date</t>
  </si>
  <si>
    <t>Details</t>
  </si>
  <si>
    <t>Cleared bank</t>
  </si>
  <si>
    <t>Total            (do not type in shaded area)</t>
  </si>
  <si>
    <t>Grants</t>
  </si>
  <si>
    <t>Fundraising</t>
  </si>
  <si>
    <t>Outstanding items</t>
  </si>
  <si>
    <t>dd/mm/yy</t>
  </si>
  <si>
    <t>(Y or N)</t>
  </si>
  <si>
    <t>Donations</t>
  </si>
  <si>
    <t>Gift Aid</t>
  </si>
  <si>
    <t>Totals</t>
  </si>
  <si>
    <t>£</t>
  </si>
  <si>
    <t>Total uncleared</t>
  </si>
  <si>
    <t>Accounting Form 1</t>
  </si>
  <si>
    <t>3a</t>
  </si>
  <si>
    <t>3b</t>
  </si>
  <si>
    <t>** NB Always remember to copy total formulae when inserting rows or columns</t>
  </si>
  <si>
    <t>Cheque Number</t>
  </si>
  <si>
    <t>Other</t>
  </si>
  <si>
    <t>Accounting Form 2</t>
  </si>
  <si>
    <t>Balance</t>
  </si>
  <si>
    <t>Membership</t>
  </si>
  <si>
    <t>Income</t>
  </si>
  <si>
    <t>Expenditure</t>
  </si>
  <si>
    <t>Total Income</t>
  </si>
  <si>
    <t>Total Expenditure</t>
  </si>
  <si>
    <t>Current Account</t>
  </si>
  <si>
    <t>Income &amp; Expenditure statement</t>
  </si>
  <si>
    <t>Research</t>
  </si>
  <si>
    <t>Bank name</t>
  </si>
  <si>
    <t>Deposit Account</t>
  </si>
  <si>
    <t>Description</t>
  </si>
  <si>
    <t>Donations for Gift Aid</t>
  </si>
  <si>
    <t>Parkinson's UK</t>
  </si>
  <si>
    <t>Parkinson's UK Treasurer's Cash Book</t>
  </si>
  <si>
    <r>
      <t>Enter the</t>
    </r>
    <r>
      <rPr>
        <b/>
        <sz val="10"/>
        <rFont val="Arial"/>
        <family val="2"/>
      </rPr>
      <t xml:space="preserve"> receipts and payments</t>
    </r>
    <r>
      <rPr>
        <sz val="10"/>
        <rFont val="Arial"/>
        <family val="2"/>
      </rPr>
      <t xml:space="preserve"> into the pages for these.</t>
    </r>
  </si>
  <si>
    <r>
      <t xml:space="preserve">When a new </t>
    </r>
    <r>
      <rPr>
        <b/>
        <sz val="10"/>
        <rFont val="Arial"/>
        <family val="2"/>
      </rPr>
      <t>bank statement</t>
    </r>
    <r>
      <rPr>
        <sz val="10"/>
        <rFont val="Arial"/>
        <family val="2"/>
      </rPr>
      <t xml:space="preserve"> is received, enter a "Y" into column D of the receipts and payments pages for any items that have cleared the bank.</t>
    </r>
  </si>
  <si>
    <t>Transfers from other Parkinson's UK Groups</t>
  </si>
  <si>
    <t>Sale of purchased items inc. Parkinson's UK Sales Limited</t>
  </si>
  <si>
    <t>16a</t>
  </si>
  <si>
    <t>16b</t>
  </si>
  <si>
    <t>16c</t>
  </si>
  <si>
    <t>16d</t>
  </si>
  <si>
    <t>15a</t>
  </si>
  <si>
    <t>15b</t>
  </si>
  <si>
    <t>Total (do not type in shaded area, total calculates automatically)</t>
  </si>
  <si>
    <t>Restricted</t>
  </si>
  <si>
    <t>Payments to other voluntary organisations</t>
  </si>
  <si>
    <t>Group</t>
  </si>
  <si>
    <t>Balances and Bank Reconciliation</t>
  </si>
  <si>
    <t>to</t>
  </si>
  <si>
    <t>at</t>
  </si>
  <si>
    <t xml:space="preserve">Reconciling items as at </t>
  </si>
  <si>
    <t>Total</t>
  </si>
  <si>
    <t>Period End Date</t>
  </si>
  <si>
    <t>On the "Start of Year Page":</t>
  </si>
  <si>
    <t>On the "Receipts" and "Payments" Pages:</t>
  </si>
  <si>
    <t>On the "Treasurers Report" Page:</t>
  </si>
  <si>
    <t>This adjusted opening balance will carry forward into the "Treasurer's Report" page.</t>
  </si>
  <si>
    <t>Enter the Group name and the year start date at the top of the page.</t>
  </si>
  <si>
    <t>Total current year receipts less transfers between accounts (£)</t>
  </si>
  <si>
    <t>Total current year payments less transfers between accounts (£)</t>
  </si>
  <si>
    <t>Membership collected locally for group</t>
  </si>
  <si>
    <t>Legacies received directly by Group</t>
  </si>
  <si>
    <t>-</t>
  </si>
  <si>
    <t>10b</t>
  </si>
  <si>
    <t>10a</t>
  </si>
  <si>
    <t>Unrestricted</t>
  </si>
  <si>
    <t>Interest on bank balances</t>
  </si>
  <si>
    <t>Regional activities</t>
  </si>
  <si>
    <t>Support for individuals</t>
  </si>
  <si>
    <t>Y</t>
  </si>
  <si>
    <t>N</t>
  </si>
  <si>
    <t>3(a)</t>
  </si>
  <si>
    <t>3(b)</t>
  </si>
  <si>
    <t>10(a)</t>
  </si>
  <si>
    <t>10(b)</t>
  </si>
  <si>
    <t>16(d)</t>
  </si>
  <si>
    <t>16(b)</t>
  </si>
  <si>
    <t>16(a)</t>
  </si>
  <si>
    <t>15(b)</t>
  </si>
  <si>
    <t>15(a)</t>
  </si>
  <si>
    <t>Cost of purchasing items for resale</t>
  </si>
  <si>
    <t>Other items</t>
  </si>
  <si>
    <t>Please note: the spreadsheet will link your numbers from the "Start of Year", "Receipts" and "Payments" pages into the "Treasurers Report" page.</t>
  </si>
  <si>
    <t xml:space="preserve">Other items </t>
  </si>
  <si>
    <t>Difference between adjusted cashbook balance and bank balance at period end</t>
  </si>
  <si>
    <t>Petty Cash held</t>
  </si>
  <si>
    <t>Transfer to other Parkinson's UK Groups</t>
  </si>
  <si>
    <t>Stationery &amp; postage</t>
  </si>
  <si>
    <t>Group activities</t>
  </si>
  <si>
    <t>Paying-in Slip number</t>
  </si>
  <si>
    <t>If you need to insert extra rows in these pages make sure you copy the formulae in columns D, E, F and Z (receipts) or AD (payments).</t>
  </si>
  <si>
    <t xml:space="preserve">Only enter data into the yellow boxes. </t>
  </si>
  <si>
    <t xml:space="preserve">This will allow you to do regular reports as well as regular reconciliations throughout the year, checking that your cashbook balances with your bank balance (including petty cash held). </t>
  </si>
  <si>
    <t>Date of recent statement</t>
  </si>
  <si>
    <t>Less: uncleared cheque payments from cashbook</t>
  </si>
  <si>
    <t>Plus: receipts not cleared in bank from cashbook</t>
  </si>
  <si>
    <t>Plus: receipts not cleared in bank</t>
  </si>
  <si>
    <t>Less: uncleared cheque payments</t>
  </si>
  <si>
    <t>Adjusted bank balance</t>
  </si>
  <si>
    <t>Bank balances at</t>
  </si>
  <si>
    <t>Plus: income</t>
  </si>
  <si>
    <t>Less: expenditure</t>
  </si>
  <si>
    <t>C</t>
  </si>
  <si>
    <t>A</t>
  </si>
  <si>
    <t>B</t>
  </si>
  <si>
    <t>D</t>
  </si>
  <si>
    <t>E</t>
  </si>
  <si>
    <t>F</t>
  </si>
  <si>
    <t>G</t>
  </si>
  <si>
    <t>H</t>
  </si>
  <si>
    <t>J</t>
  </si>
  <si>
    <t>K</t>
  </si>
  <si>
    <t>Total adjusted cash and bank balance</t>
  </si>
  <si>
    <t>Total bank balance</t>
  </si>
  <si>
    <t>Only enter data into the yellow boxes. All other data is drawn from the relevant sheets.</t>
  </si>
  <si>
    <t>Enter the "Period End Date" in the yellow box at the top of the page. This will be the date of your most recent cashbook entry. Enter also the date of your most recent bank statement into the yellow box under the section 'Balances and Bank Reconciliation'</t>
  </si>
  <si>
    <t>Enter into the remaining yellow boxes the bank details and most recent balances from your bank statement/s, along with the total petty cash held.</t>
  </si>
  <si>
    <t>Petty Cash held at</t>
  </si>
  <si>
    <t>Adjusted opening balance at</t>
  </si>
  <si>
    <t>Enter closing bank balances</t>
  </si>
  <si>
    <t>Start of year bank reconciliation</t>
  </si>
  <si>
    <t>Opening cashbook balance at</t>
  </si>
  <si>
    <t>Cashbook balance at</t>
  </si>
  <si>
    <t>This will allow you to calculate your opening cashbook balance for the year. This figure should be the same as the 'closing cashbook balance' submitted on your Annual Financial Return and in the cashbook for the previous year.</t>
  </si>
  <si>
    <t>Enter the previous year closing bank balances and the petty cash held (the balances on the bank statements as at 31 December)</t>
  </si>
  <si>
    <t>Underneath this enter the uncleared items at the year end (those receipts and payments you had entered into the cashbook but that had not appeared on your bank statement by 31 December), this will give you the adjusted opening balance for the current year.</t>
  </si>
  <si>
    <r>
      <t>If the items have been entered correctly, the balances at the bottom of the "Balances and Bank Reconciliation"</t>
    </r>
    <r>
      <rPr>
        <b/>
        <sz val="10"/>
        <rFont val="Arial"/>
        <family val="2"/>
      </rPr>
      <t xml:space="preserve"> section </t>
    </r>
    <r>
      <rPr>
        <sz val="10"/>
        <rFont val="Arial"/>
        <family val="2"/>
      </rPr>
      <t>should equal one another.</t>
    </r>
  </si>
  <si>
    <t>AFR row:</t>
  </si>
  <si>
    <t>Amount</t>
  </si>
  <si>
    <t>Cheque number</t>
  </si>
  <si>
    <t xml:space="preserve">Details of uncleared payments as at </t>
  </si>
  <si>
    <t xml:space="preserve">Verified by committee member </t>
  </si>
  <si>
    <t>Signature</t>
  </si>
  <si>
    <t>Treasurer</t>
  </si>
  <si>
    <t>Name</t>
  </si>
  <si>
    <t>Clearance date in</t>
  </si>
  <si>
    <t>16(c)</t>
  </si>
  <si>
    <t>Note: "Total adjusted cash and bank balance" K should equal "Cashbook balance" D</t>
  </si>
  <si>
    <t>AFR 
row</t>
  </si>
  <si>
    <t>Legacies received directly by group</t>
  </si>
  <si>
    <t>General donations</t>
  </si>
  <si>
    <t>In memoriam donations and funeral collections</t>
  </si>
  <si>
    <t>Transfers from other Parkinson's UK groups</t>
  </si>
  <si>
    <t>Sale of purchased items</t>
  </si>
  <si>
    <t>Group admin &amp; related volunteer expenses</t>
  </si>
  <si>
    <t>Transfer to other Parkinson's UK groups</t>
  </si>
  <si>
    <t>Group activities, meetings, holidays etc.</t>
  </si>
  <si>
    <t>Membership &amp; dons</t>
  </si>
  <si>
    <t>In Memoriam donations and funeral collections</t>
  </si>
  <si>
    <t>Improving services</t>
  </si>
  <si>
    <t>Admin (e.g post &amp; stationery)</t>
  </si>
  <si>
    <t>Group governance (committee meetings and related volunteer expenses)</t>
  </si>
  <si>
    <t>10(c)</t>
  </si>
  <si>
    <t>10(d)</t>
  </si>
  <si>
    <t>Social Activities/Meetings</t>
  </si>
  <si>
    <t>Exercise Activities</t>
  </si>
  <si>
    <t>Therapeutic Activities</t>
  </si>
  <si>
    <t>Holiday, Outings</t>
  </si>
  <si>
    <t>Campaigning</t>
  </si>
  <si>
    <t>Marketing</t>
  </si>
  <si>
    <t>Research activity</t>
  </si>
  <si>
    <t>22(a)</t>
  </si>
  <si>
    <t>Group/Social meetings</t>
  </si>
  <si>
    <t>22(b)</t>
  </si>
  <si>
    <t>Exercise activities</t>
  </si>
  <si>
    <t>22(c)</t>
  </si>
  <si>
    <t>Therapeutic activities</t>
  </si>
  <si>
    <t>22(d)</t>
  </si>
  <si>
    <t>Holiday &amp; Outings</t>
  </si>
  <si>
    <t>Financial Assistance</t>
  </si>
  <si>
    <t>10c</t>
  </si>
  <si>
    <t>10d</t>
  </si>
  <si>
    <t>Social Activities/ Meetings</t>
  </si>
  <si>
    <t>22a</t>
  </si>
  <si>
    <t>22b</t>
  </si>
  <si>
    <t>22c</t>
  </si>
  <si>
    <t>22d</t>
  </si>
  <si>
    <t>Improving Services</t>
  </si>
  <si>
    <t>For UK office</t>
  </si>
  <si>
    <t>UK office membership/dons</t>
  </si>
  <si>
    <t>Group transfers to UK office</t>
  </si>
  <si>
    <t>Sent to UK office</t>
  </si>
  <si>
    <t>Donations from UK office</t>
  </si>
  <si>
    <t>Legacies received via UK office</t>
  </si>
  <si>
    <t>Money received for forwarding to UK office</t>
  </si>
  <si>
    <t>Local group membership &amp; donations received from UK office</t>
  </si>
  <si>
    <t>Money forwarded to UK office</t>
  </si>
  <si>
    <t>Donations sent to UK office for GA reclaim</t>
  </si>
  <si>
    <t>INCOME</t>
  </si>
  <si>
    <t>EXPENDITURE</t>
  </si>
  <si>
    <t>Financial Assistance Programme</t>
  </si>
  <si>
    <t>16(e)</t>
  </si>
  <si>
    <t>16e</t>
  </si>
  <si>
    <t>1. Any money received for forwarding to UK office* including national membership (should correspond with Row 15a)</t>
  </si>
  <si>
    <t>2. Group Subscriptions collected from Members locally</t>
  </si>
  <si>
    <r>
      <t>3a. All donations, membership etc received from UK</t>
    </r>
    <r>
      <rPr>
        <b/>
        <sz val="12"/>
        <rFont val="Arial"/>
        <family val="2"/>
      </rPr>
      <t xml:space="preserve"> office</t>
    </r>
    <r>
      <rPr>
        <sz val="12"/>
        <rFont val="Arial"/>
        <family val="2"/>
      </rPr>
      <t xml:space="preserve"> (</t>
    </r>
    <r>
      <rPr>
        <b/>
        <sz val="12"/>
        <rFont val="Arial"/>
        <family val="2"/>
      </rPr>
      <t>excluding legacies (row 6) and gift aid tax (row 3b)</t>
    </r>
    <r>
      <rPr>
        <sz val="12"/>
        <rFont val="Arial"/>
        <family val="2"/>
      </rPr>
      <t xml:space="preserve">, including the return of </t>
    </r>
    <r>
      <rPr>
        <b/>
        <sz val="12"/>
        <rFont val="Arial"/>
        <family val="2"/>
      </rPr>
      <t>donations</t>
    </r>
    <r>
      <rPr>
        <sz val="12"/>
        <rFont val="Arial"/>
        <family val="2"/>
      </rPr>
      <t xml:space="preserve"> in Gift Aid claims)</t>
    </r>
  </si>
  <si>
    <t>3b. Gift Aid claimed by UK office (Gift Aid tax part only not original donation)</t>
  </si>
  <si>
    <t>4. Grants received  (local authority, BIG Lottery etc. Please detail on form 4c)</t>
  </si>
  <si>
    <t>5. Legacies received directly (NOT via UK office, please detail on form 4b)</t>
  </si>
  <si>
    <t>6. Legacies received via UK office</t>
  </si>
  <si>
    <t>7. Donations or gifts received locally (NOT via UK office)</t>
  </si>
  <si>
    <t>8. Fundraising income</t>
  </si>
  <si>
    <t>9. In memoriam donations and funeral collections</t>
  </si>
  <si>
    <t>10a. Income collected for Group/Social meetings</t>
  </si>
  <si>
    <t>10b. Income Collected for Exercise Activities</t>
  </si>
  <si>
    <t>10c. Income collected for Therapeutic Activities</t>
  </si>
  <si>
    <t>10d. Income collected for Holidays, Outings</t>
  </si>
  <si>
    <t>11. Interest received on bank balances or similar</t>
  </si>
  <si>
    <t>12. Transfers from other Parkinson's UK groups  (please list on Form 4b)</t>
  </si>
  <si>
    <t>13. Other receipts  (please list items on form 4b)</t>
  </si>
  <si>
    <t>14. Sale of purchased items (including from Parkinson's UK Sales Ltd items)</t>
  </si>
  <si>
    <t xml:space="preserve">Total Income (A)  </t>
  </si>
  <si>
    <t>* Parkinson's UK at 215 Vauxhall Bridge Road</t>
  </si>
  <si>
    <t xml:space="preserve">Total Payments (B)  </t>
  </si>
  <si>
    <t>28. Cost of purchasing items for resale (including from Parkinson's UK Sales Limited)</t>
  </si>
  <si>
    <t>27. Other expenses  (please list items on form 4b)</t>
  </si>
  <si>
    <t>26. Transfers to other Parkinson's UK groups (please list on Form 4b)</t>
  </si>
  <si>
    <t>25. Group Governance (e.g. Committee meetings and related volunteer expenses)</t>
  </si>
  <si>
    <t>23. Financial assistance (Local grant funding e.g. respite care)</t>
  </si>
  <si>
    <t>22d. Holidays &amp; Outings</t>
  </si>
  <si>
    <t>21. Research Activity costs</t>
  </si>
  <si>
    <t>20. Marketing Costs</t>
  </si>
  <si>
    <t>19. Campaigning Costs</t>
  </si>
  <si>
    <t>17. Payments for services to other voluntary organisations (e.g. membership, subscriptions and fees)</t>
  </si>
  <si>
    <t>16e.    ''          ''     ''          ''         ''                   Other</t>
  </si>
  <si>
    <t>16d.    ''          ''     ''          ''         ''                   Financial Assistance Programme</t>
  </si>
  <si>
    <t>16c.    ''          ''     ''          ''         ''                   Regional Activities (Including transfers to Local 
                                                                       Development Teams)</t>
  </si>
  <si>
    <t>16b.    ''          ''     ''          ''         ''                   Improving Services (Helpline, Parkinson's Local advisors etc.)</t>
  </si>
  <si>
    <t>16a. Monies sent to UK office for:            Research</t>
  </si>
  <si>
    <t>15b. Local donations sent to UK office for Gift Aid claim</t>
  </si>
  <si>
    <t>15a. Money received on behalf of UK office* and passed on (should correspond with Row 1)</t>
  </si>
  <si>
    <t>CASHBOOK BALANCES</t>
  </si>
  <si>
    <t>Add Total Receipts</t>
  </si>
  <si>
    <t>A ( from Form 1 )</t>
  </si>
  <si>
    <t>Deduct Total Payments</t>
  </si>
  <si>
    <t>B ( from Form 2 )</t>
  </si>
  <si>
    <t>Net Surplus/(Deficit) for Year</t>
  </si>
  <si>
    <t>( A - B )</t>
  </si>
  <si>
    <t>D ( = C + A - B )</t>
  </si>
  <si>
    <t>BANK AND CASH BALANCES</t>
  </si>
  <si>
    <t>Name of Bank or other institution</t>
  </si>
  <si>
    <t>Sort Code</t>
  </si>
  <si>
    <t>Account No</t>
  </si>
  <si>
    <t>Type of Account
(e.g. deposit, current)</t>
  </si>
  <si>
    <t>Specific purpose
of funds (if any)</t>
  </si>
  <si>
    <t>Account for BACS (Tick one)</t>
  </si>
  <si>
    <r>
      <t>Statement 
Encl.</t>
    </r>
    <r>
      <rPr>
        <sz val="14"/>
        <rFont val="Arial"/>
        <family val="2"/>
      </rPr>
      <t>(</t>
    </r>
    <r>
      <rPr>
        <sz val="14"/>
        <rFont val="Wingdings"/>
        <charset val="2"/>
      </rPr>
      <t>ü</t>
    </r>
    <r>
      <rPr>
        <sz val="14"/>
        <rFont val="Arial"/>
        <family val="2"/>
      </rPr>
      <t>)</t>
    </r>
  </si>
  <si>
    <t>Sub Total E (Cash per Bank Statement)</t>
  </si>
  <si>
    <t>Bank Reconciliation</t>
  </si>
  <si>
    <t>Plus: Cash &amp; cheques paid in to bank but not reflected on bank statement at year end</t>
  </si>
  <si>
    <t>( F )</t>
  </si>
  <si>
    <t>Less: Cheques drawn but not reflected on bank statement at year end</t>
  </si>
  <si>
    <t>( G )</t>
  </si>
  <si>
    <t>TOTAL H ( = E + F - G )</t>
  </si>
  <si>
    <t>Petty Cash floats</t>
  </si>
  <si>
    <t>Name &amp; Position of float holder</t>
  </si>
  <si>
    <t xml:space="preserve">Petty Cash </t>
  </si>
  <si>
    <t>Sub Total J (Petty cash)</t>
  </si>
  <si>
    <t>Total Bank and Cash Balances K ( = H + J )</t>
  </si>
  <si>
    <t>This should match Total D above.</t>
  </si>
  <si>
    <t>EQUIPMENT / ASSET REGISTER - Please check the list carefully and ensure that any missing items from prior years are added.</t>
  </si>
  <si>
    <r>
      <t xml:space="preserve">Please </t>
    </r>
    <r>
      <rPr>
        <b/>
        <sz val="12"/>
        <rFont val="Arial"/>
        <family val="2"/>
      </rPr>
      <t>include all new items</t>
    </r>
    <r>
      <rPr>
        <sz val="12"/>
        <rFont val="Arial"/>
        <family val="2"/>
      </rPr>
      <t xml:space="preserve"> which cost more than £100. The categories are "Computer Equipment" and "Other".</t>
    </r>
  </si>
  <si>
    <t>Category</t>
  </si>
  <si>
    <r>
      <t xml:space="preserve">Keeper </t>
    </r>
    <r>
      <rPr>
        <i/>
        <sz val="10"/>
        <rFont val="Arial"/>
        <family val="2"/>
      </rPr>
      <t xml:space="preserve">(committee position, member etc.)
</t>
    </r>
    <r>
      <rPr>
        <b/>
        <sz val="10"/>
        <rFont val="Arial"/>
        <family val="2"/>
      </rPr>
      <t xml:space="preserve">and Use </t>
    </r>
    <r>
      <rPr>
        <i/>
        <sz val="10"/>
        <rFont val="Arial"/>
        <family val="2"/>
      </rPr>
      <t>(correspondence, transport etc.)</t>
    </r>
  </si>
  <si>
    <t>Purchase
Value   (£)</t>
  </si>
  <si>
    <t>Year
Purchased</t>
  </si>
  <si>
    <t>Disposal
(if no longer owned)</t>
  </si>
  <si>
    <t>Computer/Other *</t>
  </si>
  <si>
    <t>Yes / No *</t>
  </si>
  <si>
    <t>Sold for £_______ / Disposed of @ NIL value*</t>
  </si>
  <si>
    <t>* - Delete as appropriate</t>
  </si>
  <si>
    <t>OTHER RECEIPTS - Form 1, row 13</t>
  </si>
  <si>
    <t>OTHER PAYMENTS - Form 2, row 27</t>
  </si>
  <si>
    <t>TRANSFERS TO/FROM OTHER PARKINSON'S UK GROUPS</t>
  </si>
  <si>
    <t>Did your group transfer any money to or from other Parkinson's UK  groups during the year?</t>
  </si>
  <si>
    <t>YES / NO</t>
  </si>
  <si>
    <t>Paid or Received by your group?</t>
  </si>
  <si>
    <t>Name of other Parkinson's UK group sending 
or receiving funds</t>
  </si>
  <si>
    <r>
      <t xml:space="preserve">(Please </t>
    </r>
    <r>
      <rPr>
        <b/>
        <u/>
        <sz val="14"/>
        <rFont val="Arial"/>
        <family val="2"/>
      </rPr>
      <t>do not</t>
    </r>
    <r>
      <rPr>
        <b/>
        <sz val="14"/>
        <rFont val="Arial"/>
        <family val="2"/>
      </rPr>
      <t xml:space="preserve"> include any amounts received from / transferred to UK office)</t>
    </r>
  </si>
  <si>
    <t>PAID / RECEIVED *</t>
  </si>
  <si>
    <t>Please give details of any amounts shown in line 12 on Form 1 and line 26 on Form 2.</t>
  </si>
  <si>
    <t xml:space="preserve"> * Delete as appropriate</t>
  </si>
  <si>
    <t>RESTRICTED FUNDS</t>
  </si>
  <si>
    <t>Received from ?
(Donor or event)</t>
  </si>
  <si>
    <t>Purpose of Fund</t>
  </si>
  <si>
    <t xml:space="preserve">Please give details of balance at 31 December, restriction and purpose of fund.  </t>
  </si>
  <si>
    <r>
      <t xml:space="preserve">Please note that funds set aside by the group </t>
    </r>
    <r>
      <rPr>
        <u/>
        <sz val="14"/>
        <rFont val="Arial"/>
        <family val="2"/>
      </rPr>
      <t>does not</t>
    </r>
    <r>
      <rPr>
        <sz val="14"/>
        <rFont val="Arial"/>
        <family val="2"/>
      </rPr>
      <t xml:space="preserve"> constitute restriction. See</t>
    </r>
  </si>
  <si>
    <t>accompanying notes for definitions of restricted funds.</t>
  </si>
  <si>
    <t>This information is required even if there are no movements in the year.</t>
  </si>
  <si>
    <t>TOTAL</t>
  </si>
  <si>
    <t>NB: This should match the restricted cashbook carried forward balance on Form 3 (restricted column Total D)</t>
  </si>
  <si>
    <t>MAJOR DONORS, TRUSTS &amp; CORPORATES</t>
  </si>
  <si>
    <t>Did your group have donors who gave over £1,000 during the year?</t>
  </si>
  <si>
    <t>Amount Donated</t>
  </si>
  <si>
    <t>Donor, Trust or Company Name</t>
  </si>
  <si>
    <t>List any donors to be acknowledged in the Annual Report and Accounts.</t>
  </si>
  <si>
    <t>Please give name and amount donated. We do not publish names of individuals.</t>
  </si>
  <si>
    <t>LEGACIES</t>
  </si>
  <si>
    <t>Did your group receive any legacies not via UK office during the year?</t>
  </si>
  <si>
    <t>Amount Received</t>
  </si>
  <si>
    <t>Name of Deceased</t>
  </si>
  <si>
    <t>In order to ensure that we do not continue to chase executors who have already paid</t>
  </si>
  <si>
    <t>the funds due under a legacy, please give the amount and the name of the deceased.</t>
  </si>
  <si>
    <t xml:space="preserve">If you receive a legacy (or notification of a legacy) directly, please forward upon receipt to </t>
  </si>
  <si>
    <t>the Legacies team as Legacies should not be banked locally.</t>
  </si>
  <si>
    <t>GRANTS RECEIVED</t>
  </si>
  <si>
    <t>Did your group receive any grants during the year?</t>
  </si>
  <si>
    <t>Grant-making organisation</t>
  </si>
  <si>
    <t>Purpose of Grant</t>
  </si>
  <si>
    <t>A grant is defined as a payment to a person or institution, in furtherance of the objects</t>
  </si>
  <si>
    <t>of the grant-maker. Many funders require recognition in the Annual Report and Accounts.</t>
  </si>
  <si>
    <t>Typically these will be from local council or NHS, BIG Lottery fund or government depts.</t>
  </si>
  <si>
    <t>description of the Grant purpose for the Annual Report.</t>
  </si>
  <si>
    <t>DEBTORS</t>
  </si>
  <si>
    <t>Owed for what?</t>
  </si>
  <si>
    <t>Owed by whom</t>
  </si>
  <si>
    <t>If so please give details of amounts owed and by whom.</t>
  </si>
  <si>
    <r>
      <t xml:space="preserve">any amounts still owing. </t>
    </r>
    <r>
      <rPr>
        <b/>
        <u/>
        <sz val="14"/>
        <rFont val="Arial"/>
        <family val="2"/>
      </rPr>
      <t>Do not include amounts owed from UK office.</t>
    </r>
  </si>
  <si>
    <r>
      <t>e.g.  Lottery or other grant</t>
    </r>
    <r>
      <rPr>
        <i/>
        <sz val="14"/>
        <rFont val="Arial"/>
        <family val="2"/>
      </rPr>
      <t xml:space="preserve"> (Please provide copies of any agreements)</t>
    </r>
  </si>
  <si>
    <t>CREDITORS</t>
  </si>
  <si>
    <t>Owed to whom</t>
  </si>
  <si>
    <t>If so please give details of  amount owed and to whom.</t>
  </si>
  <si>
    <t>still owed. Do not include amounts owed to UK office.</t>
  </si>
  <si>
    <t>e.g.  Committee expenses not claimed or Room hire not invoiced/paid</t>
  </si>
  <si>
    <t>GROUP NAME:</t>
  </si>
  <si>
    <r>
      <t>Declaration</t>
    </r>
    <r>
      <rPr>
        <sz val="12"/>
        <rFont val="Arial"/>
        <family val="2"/>
      </rPr>
      <t xml:space="preserve"> - (To be signed by Group Treasurer, other authorised Branch committee member or Support Group contact)</t>
    </r>
  </si>
  <si>
    <t>Please tick one:</t>
  </si>
  <si>
    <t>Branch/Support Group/Sub Group WITH bank account(s) or with funds held solely in cash</t>
  </si>
  <si>
    <r>
      <t xml:space="preserve">I confirm that the list of Bank and Cash Balances on Accounting Form 3 is </t>
    </r>
    <r>
      <rPr>
        <b/>
        <sz val="12"/>
        <rFont val="Arial"/>
        <family val="2"/>
      </rPr>
      <t>a complete list of all accounts and cash balances held by</t>
    </r>
  </si>
  <si>
    <t>If this declaration has been ticked, please complete Forms 1 to 4 and Form 5 if examination is required.</t>
  </si>
  <si>
    <t>Independent examination:</t>
  </si>
  <si>
    <t>Branch/Support Group/Sub Group with NO bank account(s) or cash funds</t>
  </si>
  <si>
    <t>Funds for the group: (tick one)</t>
  </si>
  <si>
    <t>Held by:</t>
  </si>
  <si>
    <t>If this declaration has been ticked, no further forms are required. Please return just this form.</t>
  </si>
  <si>
    <t>Print Name:</t>
  </si>
  <si>
    <t>Telephone:</t>
  </si>
  <si>
    <t>Position:</t>
  </si>
  <si>
    <t>*Hon. Treasurer / Support Group Contact / Other (Please specify)</t>
  </si>
  <si>
    <t>Membership No:</t>
  </si>
  <si>
    <t>Email Address:</t>
  </si>
  <si>
    <t>Email:</t>
  </si>
  <si>
    <t>Date completed:</t>
  </si>
  <si>
    <t>Signed (not necessary if via email):</t>
  </si>
  <si>
    <t>* Mark as appropriate</t>
  </si>
  <si>
    <t>Restricted balance carried forward</t>
  </si>
  <si>
    <t>Closing restricted balance</t>
  </si>
  <si>
    <t>Variance</t>
  </si>
  <si>
    <t>LJ</t>
  </si>
  <si>
    <t>Branch Sub Group</t>
  </si>
  <si>
    <t>Please enter the restricted closing balance from the previous year</t>
  </si>
  <si>
    <t>Local Group Branch / Support Group name</t>
  </si>
  <si>
    <t>AFR pages</t>
  </si>
  <si>
    <t>Please complete the AFR form cover as per every year end process</t>
  </si>
  <si>
    <t>The data from the cashbook income, expenditure and financial report pages have been transposed into the AFR. AFR forms 1 &amp; 2 have been locked as they pull in figures from the financial report. Any adjustments to these figures must be made in the cashbook to reflect changes.</t>
  </si>
  <si>
    <r>
      <t xml:space="preserve">Please delete </t>
    </r>
    <r>
      <rPr>
        <b/>
        <sz val="14"/>
        <rFont val="Arial"/>
        <family val="2"/>
      </rPr>
      <t>YES</t>
    </r>
    <r>
      <rPr>
        <sz val="14"/>
        <rFont val="Arial"/>
        <family val="2"/>
      </rPr>
      <t xml:space="preserve"> or </t>
    </r>
    <r>
      <rPr>
        <b/>
        <sz val="14"/>
        <rFont val="Arial"/>
        <family val="2"/>
      </rPr>
      <t>NO</t>
    </r>
    <r>
      <rPr>
        <sz val="14"/>
        <rFont val="Arial"/>
        <family val="2"/>
      </rPr>
      <t xml:space="preserve">  as appropriate for each question with beige shading. Give details for all YES answers. Continue on a separate sheet if necessary.</t>
    </r>
  </si>
  <si>
    <t>Form 4a (Asset/Equipment register) - Enter any new equipment and if possible anything which has been disposed / sold during the year. A list of previous years' transactions can be obtained from treasurers@parkinsons.org.uk if unsure.</t>
  </si>
  <si>
    <t>AFR form 3 - Please complete bank account details (sort code, account number) prior to sending this document to treasurers@parkinsons.org.uk for the end of year process.</t>
  </si>
  <si>
    <t>Form 4b/4c - Please completed shaded cells. This copy of the cashbook will automatically flag up whether the return has listed 'transfers to other Parkinson's UK groups', restricted fund closing balance, grant income, legacies received locally. Any discrepancies will show in red next to the 'variance' cell.</t>
  </si>
  <si>
    <t>Independent examinations - This will be flagged on the 'AFR form cover' tab on whether it will be required. If you are unsure or have any questions please contact treasurers@parkinsons.org.uk</t>
  </si>
  <si>
    <t>Fundraising (SumUp charges etc.)</t>
  </si>
  <si>
    <t>Transfer from other account / petty cash deposit</t>
  </si>
  <si>
    <t>Transfer to other account /
petty cash withdrawal</t>
  </si>
  <si>
    <t>Other items (inc. bank charges)</t>
  </si>
  <si>
    <t>18. Fundraising costs (SumUp charges etc.)</t>
  </si>
  <si>
    <t>22b. Exercise Activities (Tai Chi, Yoga, fitness instructor etc.)</t>
  </si>
  <si>
    <t>22a. Group/Social meetings (e.g. hall hire, refreshments, speaker's fees etc.)</t>
  </si>
  <si>
    <t>22c. Therapeutic Activities (e.g. Speech and language, physiotherapy, dance and singing etc.)</t>
  </si>
  <si>
    <t>24. Admin (e.g. post &amp; stationery)</t>
  </si>
  <si>
    <t>Please send the completed forms to UK office: Parkinson's UK, 50  Broadway or if completing electronically to treasurers@parkinsons.org.uk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</si>
</sst>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quot;£&quot;#,##0.00"/>
    <numFmt numFmtId="42" formatCode="_-&quot;£&quot;* #,##0_-;\-&quot;£&quot;* #,##0_-;_-&quot;£&quot;* &quot;-&quot;_-;_-@_-"/>
    <numFmt numFmtId="44" formatCode="_-&quot;£&quot;* #,##0.00_-;\-&quot;£&quot;* #,##0.00_-;_-&quot;£&quot;* &quot;-&quot;??_-;_-@_-"/>
    <numFmt numFmtId="43" formatCode="_-* #,##0.00_-;\-* #,##0.00_-;_-* &quot;-&quot;??_-;_-@_-"/>
    <numFmt numFmtId="164" formatCode="_(* #,##0.00_);_(* \(#,##0.00\);_(* &quot;-&quot;??_);_(@_)"/>
    <numFmt numFmtId="165" formatCode="d\-mmm\-yyyy"/>
    <numFmt numFmtId="166" formatCode="dd\ mmmm\ yyyy"/>
    <numFmt numFmtId="167" formatCode="[$-F800]dddd\,\ mmmm\ dd\,\ yyyy"/>
    <numFmt numFmtId="168" formatCode="dd/mm/yyyy;@"/>
    <numFmt numFmtId="169" formatCode="#,##0.00_ ;[Red]\-#,##0.00\ "/>
    <numFmt numFmtId="170" formatCode="_-* #,##0_-;\-* #,##0_-;_-* &quot;-&quot;??_-;_-@_-"/>
    <numFmt numFmtId="171" formatCode="_-&quot;£&quot;* #,##0_-;\-&quot;£&quot;* #,##0_-;_-&quot;£&quot;* &quot;-&quot;??_-;_-@_-"/>
    <numFmt numFmtId="172" formatCode="_-&quot;£&quot;* #,##0_-;\-&quot;£&quot;* #,##0_-;_-&quot;£&quot;* &quot; &quot;_-;_-@_-"/>
    <numFmt numFmtId="173" formatCode="00000000"/>
    <numFmt numFmtId="174" formatCode="&quot;£&quot;#,##0.00"/>
  </numFmts>
  <fonts count="36" x14ac:knownFonts="1">
    <font>
      <sz val="10"/>
      <name val="Arial"/>
      <family val="2"/>
    </font>
    <font>
      <sz val="10"/>
      <name val="Tahoma"/>
      <family val="2"/>
    </font>
    <font>
      <b/>
      <sz val="14"/>
      <name val="Tahoma"/>
      <family val="2"/>
    </font>
    <font>
      <b/>
      <sz val="14"/>
      <name val="Arial"/>
      <family val="2"/>
    </font>
    <font>
      <sz val="10"/>
      <name val="Arial"/>
      <family val="2"/>
    </font>
    <font>
      <b/>
      <sz val="10"/>
      <name val="Arial"/>
      <family val="2"/>
    </font>
    <font>
      <sz val="9"/>
      <name val="Arial"/>
      <family val="2"/>
    </font>
    <font>
      <sz val="10"/>
      <name val="Arial"/>
      <family val="2"/>
    </font>
    <font>
      <sz val="12"/>
      <name val="Arial"/>
      <family val="2"/>
    </font>
    <font>
      <sz val="16"/>
      <name val="Arial"/>
      <family val="2"/>
    </font>
    <font>
      <b/>
      <sz val="16"/>
      <name val="Arial"/>
      <family val="2"/>
    </font>
    <font>
      <b/>
      <u/>
      <sz val="12"/>
      <name val="Arial"/>
      <family val="2"/>
    </font>
    <font>
      <b/>
      <sz val="12"/>
      <name val="Arial"/>
      <family val="2"/>
    </font>
    <font>
      <i/>
      <sz val="10"/>
      <name val="Arial"/>
      <family val="2"/>
    </font>
    <font>
      <sz val="14"/>
      <name val="Arial"/>
      <family val="2"/>
    </font>
    <font>
      <b/>
      <u/>
      <sz val="14"/>
      <name val="Arial"/>
      <family val="2"/>
    </font>
    <font>
      <b/>
      <sz val="9"/>
      <name val="Arial"/>
      <family val="2"/>
    </font>
    <font>
      <b/>
      <u/>
      <sz val="16"/>
      <name val="Arial"/>
      <family val="2"/>
    </font>
    <font>
      <b/>
      <sz val="20"/>
      <name val="Arial"/>
      <family val="2"/>
    </font>
    <font>
      <sz val="18"/>
      <name val="Arial"/>
      <family val="2"/>
    </font>
    <font>
      <sz val="11"/>
      <name val="Arial"/>
      <family val="2"/>
    </font>
    <font>
      <b/>
      <sz val="14"/>
      <color indexed="9"/>
      <name val="Arial"/>
      <family val="2"/>
    </font>
    <font>
      <sz val="10"/>
      <name val="Arial"/>
      <family val="2"/>
    </font>
    <font>
      <sz val="14"/>
      <color indexed="9"/>
      <name val="Arial"/>
      <family val="2"/>
    </font>
    <font>
      <b/>
      <sz val="14"/>
      <color theme="1"/>
      <name val="Arial"/>
      <family val="2"/>
    </font>
    <font>
      <sz val="14"/>
      <name val="Wingdings"/>
      <charset val="2"/>
    </font>
    <font>
      <sz val="12"/>
      <color rgb="FFFF0000"/>
      <name val="Arial"/>
      <family val="2"/>
    </font>
    <font>
      <b/>
      <sz val="14"/>
      <color indexed="10"/>
      <name val="Arial"/>
      <family val="2"/>
    </font>
    <font>
      <u/>
      <sz val="14"/>
      <name val="Arial"/>
      <family val="2"/>
    </font>
    <font>
      <sz val="14"/>
      <name val="Times New Roman"/>
      <family val="1"/>
    </font>
    <font>
      <b/>
      <sz val="14"/>
      <name val="Times New Roman"/>
      <family val="1"/>
    </font>
    <font>
      <i/>
      <sz val="14"/>
      <name val="Arial"/>
      <family val="2"/>
    </font>
    <font>
      <sz val="10"/>
      <color indexed="9"/>
      <name val="Arial"/>
      <family val="2"/>
    </font>
    <font>
      <sz val="10"/>
      <color rgb="FFFF0000"/>
      <name val="Arial"/>
      <family val="2"/>
    </font>
    <font>
      <sz val="17"/>
      <color rgb="FFFF0000"/>
      <name val="Tahoma"/>
      <family val="2"/>
    </font>
    <font>
      <sz val="10"/>
      <color theme="0"/>
      <name val="Arial"/>
      <family val="2"/>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FFFF99"/>
        <bgColor indexed="64"/>
      </patternFill>
    </fill>
  </fills>
  <borders count="7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55"/>
      </bottom>
      <diagonal/>
    </border>
    <border>
      <left style="medium">
        <color indexed="64"/>
      </left>
      <right/>
      <top/>
      <bottom style="thin">
        <color indexed="55"/>
      </bottom>
      <diagonal/>
    </border>
    <border>
      <left/>
      <right/>
      <top/>
      <bottom style="thin">
        <color indexed="55"/>
      </bottom>
      <diagonal/>
    </border>
    <border>
      <left/>
      <right style="thin">
        <color indexed="64"/>
      </right>
      <top/>
      <bottom style="thin">
        <color indexed="55"/>
      </bottom>
      <diagonal/>
    </border>
    <border>
      <left style="thin">
        <color indexed="64"/>
      </left>
      <right style="medium">
        <color indexed="64"/>
      </right>
      <top/>
      <bottom style="thin">
        <color indexed="55"/>
      </bottom>
      <diagonal/>
    </border>
    <border>
      <left style="medium">
        <color indexed="64"/>
      </left>
      <right style="thin">
        <color indexed="64"/>
      </right>
      <top style="thin">
        <color indexed="55"/>
      </top>
      <bottom style="thin">
        <color indexed="55"/>
      </bottom>
      <diagonal/>
    </border>
    <border>
      <left style="medium">
        <color indexed="64"/>
      </left>
      <right/>
      <top style="thin">
        <color indexed="55"/>
      </top>
      <bottom style="thin">
        <color indexed="55"/>
      </bottom>
      <diagonal/>
    </border>
    <border>
      <left/>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style="thin">
        <color indexed="64"/>
      </right>
      <top style="thin">
        <color indexed="55"/>
      </top>
      <bottom style="medium">
        <color indexed="64"/>
      </bottom>
      <diagonal/>
    </border>
    <border>
      <left style="medium">
        <color indexed="64"/>
      </left>
      <right/>
      <top style="thin">
        <color indexed="55"/>
      </top>
      <bottom style="medium">
        <color indexed="64"/>
      </bottom>
      <diagonal/>
    </border>
    <border>
      <left/>
      <right/>
      <top style="thin">
        <color indexed="55"/>
      </top>
      <bottom style="medium">
        <color indexed="64"/>
      </bottom>
      <diagonal/>
    </border>
    <border>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s>
  <cellStyleXfs count="6">
    <xf numFmtId="0" fontId="0" fillId="0" borderId="0"/>
    <xf numFmtId="43" fontId="1" fillId="0" borderId="0" applyFont="0" applyFill="0" applyBorder="0" applyAlignment="0" applyProtection="0"/>
    <xf numFmtId="165" fontId="2" fillId="0" borderId="0" applyFont="0" applyFill="0" applyBorder="0" applyAlignment="0" applyProtection="0"/>
    <xf numFmtId="44" fontId="4" fillId="0" borderId="0" applyFont="0" applyFill="0" applyBorder="0" applyAlignment="0" applyProtection="0"/>
    <xf numFmtId="0" fontId="22" fillId="0" borderId="0"/>
    <xf numFmtId="43" fontId="4" fillId="0" borderId="0" applyFont="0" applyFill="0" applyBorder="0" applyAlignment="0" applyProtection="0"/>
  </cellStyleXfs>
  <cellXfs count="607">
    <xf numFmtId="0" fontId="0" fillId="0" borderId="0" xfId="0"/>
    <xf numFmtId="0" fontId="3" fillId="0" borderId="0" xfId="0" applyFont="1"/>
    <xf numFmtId="0" fontId="0" fillId="0" borderId="0" xfId="0" applyBorder="1"/>
    <xf numFmtId="0" fontId="0" fillId="0" borderId="1" xfId="0" applyBorder="1"/>
    <xf numFmtId="0" fontId="0" fillId="0" borderId="0" xfId="0" applyBorder="1" applyAlignment="1">
      <alignment horizontal="left"/>
    </xf>
    <xf numFmtId="0" fontId="8" fillId="0" borderId="0" xfId="0" applyFont="1" applyAlignment="1">
      <alignment horizontal="center"/>
    </xf>
    <xf numFmtId="0" fontId="11" fillId="0" borderId="0" xfId="0" applyFont="1" applyAlignment="1">
      <alignment horizontal="left"/>
    </xf>
    <xf numFmtId="0" fontId="8" fillId="0" borderId="0" xfId="0" applyFont="1" applyFill="1" applyAlignment="1">
      <alignment horizontal="center"/>
    </xf>
    <xf numFmtId="0" fontId="5" fillId="0" borderId="0" xfId="0" applyFont="1"/>
    <xf numFmtId="0" fontId="5" fillId="0" borderId="2" xfId="0" applyFont="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5" fillId="0" borderId="0" xfId="0" applyFont="1" applyAlignment="1">
      <alignment vertical="top" wrapText="1"/>
    </xf>
    <xf numFmtId="0" fontId="0" fillId="0" borderId="0" xfId="0" applyAlignment="1">
      <alignment vertical="top" wrapText="1"/>
    </xf>
    <xf numFmtId="0" fontId="5" fillId="0" borderId="8" xfId="0" applyFont="1" applyBorder="1"/>
    <xf numFmtId="14" fontId="5" fillId="0" borderId="9" xfId="0" quotePrefix="1" applyNumberFormat="1" applyFont="1" applyFill="1" applyBorder="1"/>
    <xf numFmtId="43" fontId="5" fillId="0" borderId="10" xfId="1" applyFont="1" applyBorder="1"/>
    <xf numFmtId="43" fontId="4" fillId="0" borderId="1" xfId="1" applyFont="1" applyBorder="1"/>
    <xf numFmtId="43" fontId="4" fillId="0" borderId="0" xfId="1" applyFont="1"/>
    <xf numFmtId="43" fontId="4" fillId="0" borderId="11" xfId="1" applyFont="1" applyBorder="1"/>
    <xf numFmtId="0" fontId="5" fillId="0" borderId="3" xfId="0" applyFont="1" applyBorder="1"/>
    <xf numFmtId="168" fontId="5" fillId="0" borderId="4" xfId="0" applyNumberFormat="1" applyFont="1" applyBorder="1"/>
    <xf numFmtId="168" fontId="5" fillId="0" borderId="4" xfId="1" applyNumberFormat="1" applyFont="1" applyBorder="1"/>
    <xf numFmtId="0" fontId="5" fillId="0" borderId="12" xfId="0" applyFont="1" applyFill="1" applyBorder="1"/>
    <xf numFmtId="0" fontId="0" fillId="0" borderId="13" xfId="0" applyFill="1" applyBorder="1"/>
    <xf numFmtId="43" fontId="4" fillId="0" borderId="10" xfId="1" applyFont="1" applyFill="1" applyBorder="1"/>
    <xf numFmtId="0" fontId="5" fillId="0" borderId="3" xfId="0" applyFont="1" applyBorder="1" applyAlignment="1">
      <alignment vertical="top" wrapText="1"/>
    </xf>
    <xf numFmtId="0" fontId="5" fillId="0" borderId="4" xfId="0" applyFont="1" applyBorder="1" applyAlignment="1">
      <alignment vertical="top" wrapText="1"/>
    </xf>
    <xf numFmtId="0" fontId="0" fillId="0" borderId="8" xfId="0" applyBorder="1"/>
    <xf numFmtId="0" fontId="0" fillId="0" borderId="9" xfId="0" applyBorder="1"/>
    <xf numFmtId="0" fontId="5" fillId="0" borderId="9" xfId="0" applyFont="1" applyBorder="1" applyAlignment="1">
      <alignment vertical="top" wrapText="1"/>
    </xf>
    <xf numFmtId="0" fontId="5" fillId="0" borderId="14" xfId="0" applyFont="1" applyBorder="1" applyAlignment="1">
      <alignment vertical="top" wrapText="1"/>
    </xf>
    <xf numFmtId="0" fontId="5" fillId="0" borderId="0" xfId="0" applyFont="1" applyFill="1" applyAlignment="1">
      <alignment vertical="top" wrapText="1"/>
    </xf>
    <xf numFmtId="0" fontId="0" fillId="0" borderId="0" xfId="0" applyAlignment="1">
      <alignment horizontal="right"/>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5" fillId="0" borderId="5" xfId="0" applyFont="1" applyBorder="1"/>
    <xf numFmtId="0" fontId="0" fillId="0" borderId="5" xfId="0" applyFill="1" applyBorder="1"/>
    <xf numFmtId="168" fontId="0" fillId="0" borderId="0" xfId="0" applyNumberFormat="1" applyFill="1" applyBorder="1" applyAlignment="1">
      <alignment horizontal="left"/>
    </xf>
    <xf numFmtId="168" fontId="5" fillId="0" borderId="6" xfId="1" applyNumberFormat="1" applyFont="1" applyBorder="1"/>
    <xf numFmtId="0" fontId="0" fillId="0" borderId="0" xfId="0" applyBorder="1" applyAlignment="1">
      <alignment horizontal="center"/>
    </xf>
    <xf numFmtId="0" fontId="0" fillId="0" borderId="1" xfId="0" applyBorder="1" applyAlignment="1">
      <alignment horizontal="center"/>
    </xf>
    <xf numFmtId="43" fontId="4" fillId="0" borderId="11" xfId="1" applyFont="1" applyBorder="1" applyAlignment="1">
      <alignment horizontal="center"/>
    </xf>
    <xf numFmtId="0" fontId="14" fillId="0" borderId="0" xfId="0" applyFont="1" applyFill="1" applyAlignment="1">
      <alignment horizontal="center"/>
    </xf>
    <xf numFmtId="0" fontId="14" fillId="0" borderId="0" xfId="0" applyFont="1"/>
    <xf numFmtId="0" fontId="14" fillId="0" borderId="0" xfId="0" applyFont="1" applyAlignment="1">
      <alignment horizontal="center"/>
    </xf>
    <xf numFmtId="0" fontId="15" fillId="0" borderId="0" xfId="0" applyFont="1" applyAlignment="1">
      <alignment horizontal="left"/>
    </xf>
    <xf numFmtId="0" fontId="14" fillId="0" borderId="0" xfId="0" applyFont="1" applyBorder="1"/>
    <xf numFmtId="0" fontId="14" fillId="0" borderId="0" xfId="0" applyFont="1" applyBorder="1" applyAlignment="1">
      <alignment horizontal="left"/>
    </xf>
    <xf numFmtId="40" fontId="14" fillId="0" borderId="0" xfId="0" applyNumberFormat="1" applyFont="1" applyFill="1" applyBorder="1" applyAlignment="1">
      <alignment horizontal="right"/>
    </xf>
    <xf numFmtId="0" fontId="14" fillId="0" borderId="0" xfId="0" applyFont="1" applyAlignment="1">
      <alignment horizontal="left"/>
    </xf>
    <xf numFmtId="40" fontId="14" fillId="0" borderId="0" xfId="1" applyNumberFormat="1" applyFont="1" applyBorder="1" applyAlignment="1">
      <alignment horizontal="right"/>
    </xf>
    <xf numFmtId="40" fontId="14" fillId="0" borderId="0" xfId="1" applyNumberFormat="1" applyFont="1" applyFill="1" applyBorder="1" applyAlignment="1">
      <alignment horizontal="right"/>
    </xf>
    <xf numFmtId="40" fontId="14" fillId="0" borderId="0" xfId="0" applyNumberFormat="1" applyFont="1" applyAlignment="1">
      <alignment horizontal="right"/>
    </xf>
    <xf numFmtId="40" fontId="14" fillId="0" borderId="0" xfId="0" applyNumberFormat="1" applyFont="1" applyBorder="1" applyAlignment="1">
      <alignment horizontal="right"/>
    </xf>
    <xf numFmtId="40" fontId="14" fillId="0" borderId="13" xfId="0" applyNumberFormat="1" applyFont="1" applyBorder="1" applyAlignment="1">
      <alignment horizontal="right"/>
    </xf>
    <xf numFmtId="40" fontId="14" fillId="0" borderId="13" xfId="1" applyNumberFormat="1" applyFont="1" applyBorder="1" applyAlignment="1">
      <alignment horizontal="right"/>
    </xf>
    <xf numFmtId="0" fontId="14" fillId="0" borderId="1" xfId="0" applyFont="1" applyBorder="1"/>
    <xf numFmtId="40" fontId="14" fillId="0" borderId="1" xfId="0" applyNumberFormat="1" applyFont="1" applyBorder="1" applyAlignment="1">
      <alignment horizontal="right"/>
    </xf>
    <xf numFmtId="40" fontId="14" fillId="0" borderId="1" xfId="1" applyNumberFormat="1" applyFont="1" applyBorder="1" applyAlignment="1">
      <alignment horizontal="right"/>
    </xf>
    <xf numFmtId="43" fontId="14" fillId="0" borderId="0" xfId="1" applyFont="1"/>
    <xf numFmtId="0" fontId="3" fillId="0" borderId="2" xfId="0" applyFont="1" applyBorder="1"/>
    <xf numFmtId="0" fontId="3" fillId="0" borderId="3" xfId="0" applyFont="1" applyBorder="1"/>
    <xf numFmtId="0" fontId="3" fillId="0" borderId="0" xfId="0" applyFont="1" applyAlignment="1">
      <alignment horizontal="center"/>
    </xf>
    <xf numFmtId="168" fontId="3" fillId="0" borderId="3" xfId="0" applyNumberFormat="1" applyFont="1" applyBorder="1"/>
    <xf numFmtId="0" fontId="14" fillId="0" borderId="5" xfId="0" applyFont="1" applyBorder="1"/>
    <xf numFmtId="0" fontId="14" fillId="0" borderId="6" xfId="0" applyFont="1" applyBorder="1"/>
    <xf numFmtId="0" fontId="14" fillId="0" borderId="7" xfId="0" applyFont="1" applyBorder="1"/>
    <xf numFmtId="43" fontId="14" fillId="0" borderId="11" xfId="1" applyFont="1" applyBorder="1"/>
    <xf numFmtId="0" fontId="3" fillId="0" borderId="8" xfId="0" applyFont="1" applyBorder="1"/>
    <xf numFmtId="0" fontId="14" fillId="0" borderId="9" xfId="0" applyFont="1" applyBorder="1"/>
    <xf numFmtId="0" fontId="3" fillId="0" borderId="12" xfId="0" applyFont="1" applyFill="1" applyBorder="1"/>
    <xf numFmtId="0" fontId="14" fillId="0" borderId="13" xfId="0" applyFont="1" applyFill="1" applyBorder="1"/>
    <xf numFmtId="40" fontId="14" fillId="0" borderId="10" xfId="1" applyNumberFormat="1" applyFont="1" applyFill="1" applyBorder="1" applyAlignment="1">
      <alignment horizontal="right"/>
    </xf>
    <xf numFmtId="0" fontId="14" fillId="0" borderId="2" xfId="0" applyFont="1" applyBorder="1"/>
    <xf numFmtId="0" fontId="14" fillId="0" borderId="3" xfId="0" applyFont="1" applyBorder="1"/>
    <xf numFmtId="0" fontId="14" fillId="0" borderId="0" xfId="0" applyFont="1" applyFill="1" applyBorder="1"/>
    <xf numFmtId="43" fontId="14" fillId="0" borderId="0" xfId="1" applyFont="1" applyFill="1" applyBorder="1"/>
    <xf numFmtId="0" fontId="14" fillId="0" borderId="3" xfId="0" applyFont="1" applyBorder="1" applyAlignment="1">
      <alignment horizontal="right"/>
    </xf>
    <xf numFmtId="40" fontId="14" fillId="0" borderId="6" xfId="0" applyNumberFormat="1" applyFont="1" applyBorder="1" applyAlignment="1">
      <alignment horizontal="right"/>
    </xf>
    <xf numFmtId="39" fontId="14" fillId="0" borderId="6" xfId="1" applyNumberFormat="1" applyFont="1" applyBorder="1" applyAlignment="1">
      <alignment horizontal="right"/>
    </xf>
    <xf numFmtId="39" fontId="14" fillId="0" borderId="11" xfId="1" applyNumberFormat="1" applyFont="1" applyBorder="1" applyAlignment="1">
      <alignment horizontal="right"/>
    </xf>
    <xf numFmtId="39" fontId="14" fillId="0" borderId="14" xfId="1" applyNumberFormat="1" applyFont="1" applyBorder="1" applyAlignment="1">
      <alignment horizontal="right"/>
    </xf>
    <xf numFmtId="0" fontId="14" fillId="0" borderId="5" xfId="0" applyFont="1" applyFill="1" applyBorder="1"/>
    <xf numFmtId="0" fontId="14" fillId="0" borderId="0" xfId="0" applyFont="1" applyFill="1" applyBorder="1" applyAlignment="1">
      <alignment horizontal="center"/>
    </xf>
    <xf numFmtId="0" fontId="14" fillId="0" borderId="5" xfId="0" applyFont="1" applyFill="1" applyBorder="1" applyAlignment="1">
      <alignment horizontal="left"/>
    </xf>
    <xf numFmtId="0" fontId="3" fillId="0" borderId="12" xfId="0" applyFont="1" applyBorder="1"/>
    <xf numFmtId="14" fontId="3" fillId="0" borderId="13" xfId="0" applyNumberFormat="1" applyFont="1" applyFill="1" applyBorder="1"/>
    <xf numFmtId="39" fontId="3" fillId="2" borderId="10" xfId="1" applyNumberFormat="1" applyFont="1" applyFill="1" applyBorder="1" applyAlignment="1">
      <alignment horizontal="right"/>
    </xf>
    <xf numFmtId="0" fontId="3" fillId="0" borderId="8" xfId="0" applyFont="1" applyFill="1" applyBorder="1"/>
    <xf numFmtId="0" fontId="14" fillId="0" borderId="15" xfId="0" applyFont="1" applyFill="1" applyBorder="1"/>
    <xf numFmtId="40" fontId="3" fillId="0" borderId="15" xfId="0" applyNumberFormat="1" applyFont="1" applyBorder="1" applyAlignment="1">
      <alignment horizontal="right" vertical="center"/>
    </xf>
    <xf numFmtId="0" fontId="16" fillId="0" borderId="0" xfId="0" applyFont="1" applyBorder="1"/>
    <xf numFmtId="0" fontId="17" fillId="0" borderId="0" xfId="0" applyFont="1" applyAlignment="1">
      <alignment horizontal="left"/>
    </xf>
    <xf numFmtId="0" fontId="3" fillId="0" borderId="3" xfId="0" applyFont="1" applyBorder="1" applyAlignment="1">
      <alignment horizontal="right"/>
    </xf>
    <xf numFmtId="0" fontId="3" fillId="0" borderId="4" xfId="0" applyFont="1" applyFill="1" applyBorder="1" applyAlignment="1">
      <alignment horizontal="right"/>
    </xf>
    <xf numFmtId="0" fontId="14" fillId="0" borderId="5" xfId="0" applyFont="1" applyBorder="1" applyAlignment="1">
      <alignment horizontal="left"/>
    </xf>
    <xf numFmtId="40" fontId="3" fillId="0" borderId="6" xfId="0" applyNumberFormat="1" applyFont="1" applyFill="1" applyBorder="1" applyAlignment="1">
      <alignment horizontal="right"/>
    </xf>
    <xf numFmtId="40" fontId="3" fillId="0" borderId="6" xfId="0" applyNumberFormat="1" applyFont="1" applyBorder="1" applyAlignment="1">
      <alignment horizontal="right"/>
    </xf>
    <xf numFmtId="0" fontId="3" fillId="0" borderId="8" xfId="0" applyFont="1" applyFill="1" applyBorder="1" applyAlignment="1">
      <alignment horizontal="left"/>
    </xf>
    <xf numFmtId="40" fontId="3" fillId="0" borderId="10" xfId="0" applyNumberFormat="1" applyFont="1" applyBorder="1" applyAlignment="1">
      <alignment horizontal="right"/>
    </xf>
    <xf numFmtId="40" fontId="3" fillId="0" borderId="10" xfId="1" applyNumberFormat="1" applyFont="1" applyBorder="1" applyAlignment="1">
      <alignment horizontal="right"/>
    </xf>
    <xf numFmtId="166" fontId="14" fillId="0" borderId="0" xfId="0" applyNumberFormat="1" applyFont="1" applyFill="1" applyAlignment="1">
      <alignment horizontal="center"/>
    </xf>
    <xf numFmtId="43" fontId="0" fillId="0" borderId="14" xfId="0" applyNumberFormat="1" applyBorder="1"/>
    <xf numFmtId="168" fontId="3" fillId="0" borderId="4" xfId="0" applyNumberFormat="1" applyFont="1" applyBorder="1" applyAlignment="1">
      <alignment horizontal="right"/>
    </xf>
    <xf numFmtId="168" fontId="3" fillId="0" borderId="4" xfId="1" applyNumberFormat="1" applyFont="1" applyBorder="1" applyAlignment="1">
      <alignment horizontal="right"/>
    </xf>
    <xf numFmtId="0" fontId="14" fillId="3" borderId="5" xfId="0" applyFont="1" applyFill="1" applyBorder="1" applyProtection="1">
      <protection locked="0"/>
    </xf>
    <xf numFmtId="0" fontId="14" fillId="3" borderId="0" xfId="0" applyFont="1" applyFill="1" applyBorder="1" applyProtection="1">
      <protection locked="0"/>
    </xf>
    <xf numFmtId="40" fontId="14" fillId="3" borderId="6" xfId="1" applyNumberFormat="1" applyFont="1" applyFill="1" applyBorder="1" applyAlignment="1" applyProtection="1">
      <alignment horizontal="right"/>
      <protection locked="0"/>
    </xf>
    <xf numFmtId="40" fontId="14" fillId="3" borderId="6" xfId="0" applyNumberFormat="1" applyFont="1" applyFill="1" applyBorder="1" applyAlignment="1" applyProtection="1">
      <alignment horizontal="right"/>
      <protection locked="0"/>
    </xf>
    <xf numFmtId="39" fontId="14" fillId="3" borderId="6" xfId="1" applyNumberFormat="1" applyFont="1" applyFill="1" applyBorder="1" applyAlignment="1" applyProtection="1">
      <alignment horizontal="right"/>
      <protection locked="0"/>
    </xf>
    <xf numFmtId="0" fontId="14" fillId="0" borderId="1" xfId="0" applyFont="1" applyBorder="1" applyProtection="1">
      <protection locked="0"/>
    </xf>
    <xf numFmtId="0" fontId="14" fillId="4" borderId="1" xfId="0" applyFont="1" applyFill="1" applyBorder="1" applyProtection="1">
      <protection locked="0"/>
    </xf>
    <xf numFmtId="40" fontId="14" fillId="4" borderId="11" xfId="1" applyNumberFormat="1" applyFont="1" applyFill="1" applyBorder="1" applyAlignment="1" applyProtection="1">
      <alignment horizontal="right"/>
      <protection locked="0"/>
    </xf>
    <xf numFmtId="0" fontId="14" fillId="0" borderId="1" xfId="0" applyFont="1" applyFill="1" applyBorder="1" applyAlignment="1" applyProtection="1">
      <alignment horizontal="left"/>
      <protection locked="0"/>
    </xf>
    <xf numFmtId="40" fontId="14" fillId="0" borderId="11" xfId="1" applyNumberFormat="1" applyFont="1" applyFill="1" applyBorder="1" applyAlignment="1" applyProtection="1">
      <alignment horizontal="right"/>
      <protection locked="0"/>
    </xf>
    <xf numFmtId="0" fontId="0" fillId="3" borderId="5" xfId="0" applyFill="1" applyBorder="1" applyProtection="1">
      <protection locked="0"/>
    </xf>
    <xf numFmtId="0" fontId="0" fillId="3" borderId="0" xfId="0" applyFill="1" applyBorder="1" applyProtection="1">
      <protection locked="0"/>
    </xf>
    <xf numFmtId="43" fontId="4" fillId="3" borderId="6" xfId="1" applyFont="1" applyFill="1" applyBorder="1" applyProtection="1">
      <protection locked="0"/>
    </xf>
    <xf numFmtId="0" fontId="0" fillId="3" borderId="7" xfId="0" applyFill="1" applyBorder="1" applyProtection="1">
      <protection locked="0"/>
    </xf>
    <xf numFmtId="0" fontId="0" fillId="3" borderId="1" xfId="0" applyFill="1" applyBorder="1" applyProtection="1">
      <protection locked="0"/>
    </xf>
    <xf numFmtId="0" fontId="12" fillId="0" borderId="0" xfId="0" applyFont="1" applyProtection="1">
      <protection locked="0"/>
    </xf>
    <xf numFmtId="0" fontId="3" fillId="0" borderId="0" xfId="0" applyFont="1" applyProtection="1">
      <protection locked="0"/>
    </xf>
    <xf numFmtId="165" fontId="3" fillId="0" borderId="0" xfId="2" applyFont="1" applyProtection="1">
      <protection locked="0"/>
    </xf>
    <xf numFmtId="0" fontId="5" fillId="0" borderId="16" xfId="0" applyFont="1" applyBorder="1" applyAlignment="1" applyProtection="1">
      <alignment horizontal="center" wrapText="1"/>
      <protection locked="0"/>
    </xf>
    <xf numFmtId="0" fontId="6" fillId="0" borderId="16" xfId="0" applyFont="1" applyBorder="1" applyAlignment="1" applyProtection="1">
      <alignment horizontal="center" wrapText="1"/>
      <protection locked="0"/>
    </xf>
    <xf numFmtId="0" fontId="7" fillId="0" borderId="16" xfId="0" applyFont="1" applyBorder="1" applyAlignment="1" applyProtection="1">
      <alignment horizontal="centerContinuous" wrapText="1"/>
      <protection locked="0"/>
    </xf>
    <xf numFmtId="0" fontId="6" fillId="0" borderId="17" xfId="0" applyFont="1" applyBorder="1" applyAlignment="1" applyProtection="1">
      <alignment horizontal="centerContinuous" wrapText="1"/>
      <protection locked="0"/>
    </xf>
    <xf numFmtId="0" fontId="0" fillId="0" borderId="17" xfId="0" applyBorder="1" applyAlignment="1" applyProtection="1">
      <alignment horizontal="centerContinuous" wrapText="1"/>
      <protection locked="0"/>
    </xf>
    <xf numFmtId="0" fontId="7" fillId="0" borderId="0" xfId="0" applyFont="1" applyAlignment="1" applyProtection="1">
      <alignment horizontal="center" wrapText="1"/>
      <protection locked="0"/>
    </xf>
    <xf numFmtId="165" fontId="6" fillId="0" borderId="18" xfId="2" applyFont="1" applyBorder="1" applyAlignment="1" applyProtection="1">
      <alignment horizontal="center" wrapText="1"/>
      <protection locked="0"/>
    </xf>
    <xf numFmtId="0" fontId="6" fillId="0" borderId="18" xfId="0" applyFont="1" applyBorder="1" applyAlignment="1" applyProtection="1">
      <alignment horizontal="center" wrapText="1"/>
      <protection locked="0"/>
    </xf>
    <xf numFmtId="0" fontId="6" fillId="0" borderId="17" xfId="0" applyFont="1" applyBorder="1" applyAlignment="1" applyProtection="1">
      <alignment horizontal="center" wrapText="1"/>
      <protection locked="0"/>
    </xf>
    <xf numFmtId="0" fontId="6" fillId="0" borderId="0" xfId="0" applyFont="1" applyAlignment="1" applyProtection="1">
      <alignment horizontal="center" wrapText="1"/>
      <protection locked="0"/>
    </xf>
    <xf numFmtId="14" fontId="4" fillId="0" borderId="19" xfId="2" applyNumberFormat="1" applyFont="1" applyBorder="1" applyAlignment="1" applyProtection="1">
      <alignment horizontal="center" wrapText="1"/>
      <protection locked="0"/>
    </xf>
    <xf numFmtId="0" fontId="4" fillId="0" borderId="19" xfId="0" applyFont="1" applyBorder="1" applyProtection="1">
      <protection locked="0"/>
    </xf>
    <xf numFmtId="0" fontId="4" fillId="0" borderId="19" xfId="0" applyFont="1" applyBorder="1" applyAlignment="1" applyProtection="1">
      <alignment horizontal="center"/>
      <protection locked="0"/>
    </xf>
    <xf numFmtId="43" fontId="4" fillId="0" borderId="19" xfId="1" applyNumberFormat="1" applyFont="1" applyBorder="1" applyProtection="1">
      <protection locked="0"/>
    </xf>
    <xf numFmtId="43" fontId="4" fillId="0" borderId="19" xfId="1" applyFont="1" applyBorder="1" applyProtection="1">
      <protection locked="0"/>
    </xf>
    <xf numFmtId="0" fontId="4" fillId="0" borderId="0" xfId="0" applyFont="1" applyProtection="1">
      <protection locked="0"/>
    </xf>
    <xf numFmtId="164" fontId="4" fillId="0" borderId="0" xfId="0" applyNumberFormat="1" applyFont="1" applyProtection="1">
      <protection locked="0"/>
    </xf>
    <xf numFmtId="43" fontId="4" fillId="0" borderId="0" xfId="0" applyNumberFormat="1" applyFont="1" applyProtection="1">
      <protection locked="0"/>
    </xf>
    <xf numFmtId="14" fontId="4" fillId="0" borderId="19" xfId="0" applyNumberFormat="1" applyFont="1" applyBorder="1" applyProtection="1">
      <protection locked="0"/>
    </xf>
    <xf numFmtId="14" fontId="4" fillId="0" borderId="20" xfId="0" applyNumberFormat="1" applyFont="1" applyBorder="1" applyProtection="1">
      <protection locked="0"/>
    </xf>
    <xf numFmtId="43" fontId="4" fillId="0" borderId="0" xfId="1" applyFont="1" applyBorder="1" applyProtection="1">
      <protection locked="0"/>
    </xf>
    <xf numFmtId="0" fontId="4" fillId="0" borderId="20" xfId="0" applyFont="1" applyBorder="1" applyProtection="1">
      <protection locked="0"/>
    </xf>
    <xf numFmtId="0" fontId="4" fillId="0" borderId="21" xfId="0" applyFont="1" applyBorder="1" applyProtection="1">
      <protection locked="0"/>
    </xf>
    <xf numFmtId="0" fontId="5" fillId="5" borderId="16" xfId="0" applyFont="1" applyFill="1" applyBorder="1" applyAlignment="1" applyProtection="1">
      <alignment horizontal="center" wrapText="1"/>
    </xf>
    <xf numFmtId="43" fontId="4" fillId="5" borderId="19" xfId="1" applyFont="1" applyFill="1" applyBorder="1" applyProtection="1"/>
    <xf numFmtId="43" fontId="4" fillId="5" borderId="22" xfId="1" applyFont="1" applyFill="1" applyBorder="1" applyProtection="1"/>
    <xf numFmtId="43" fontId="4" fillId="0" borderId="23" xfId="1" applyFont="1" applyFill="1" applyBorder="1" applyProtection="1"/>
    <xf numFmtId="43" fontId="4" fillId="5" borderId="23" xfId="1" applyFont="1" applyFill="1" applyBorder="1" applyProtection="1"/>
    <xf numFmtId="43" fontId="4" fillId="0" borderId="0" xfId="1" applyFont="1" applyBorder="1" applyProtection="1"/>
    <xf numFmtId="0" fontId="5" fillId="0" borderId="1" xfId="0" applyFont="1" applyBorder="1" applyAlignment="1" applyProtection="1">
      <alignment horizontal="right"/>
    </xf>
    <xf numFmtId="0" fontId="5" fillId="0" borderId="22" xfId="0" applyFont="1" applyBorder="1" applyProtection="1"/>
    <xf numFmtId="0" fontId="5" fillId="0" borderId="22" xfId="0" applyFont="1" applyBorder="1" applyAlignment="1" applyProtection="1">
      <alignment horizontal="right"/>
    </xf>
    <xf numFmtId="43" fontId="4" fillId="0" borderId="22" xfId="1" applyFont="1" applyBorder="1" applyProtection="1"/>
    <xf numFmtId="0" fontId="5" fillId="0" borderId="20" xfId="0" applyFont="1" applyBorder="1" applyProtection="1"/>
    <xf numFmtId="0" fontId="5" fillId="0" borderId="0" xfId="0" applyFont="1" applyBorder="1" applyAlignment="1" applyProtection="1">
      <alignment horizontal="right"/>
    </xf>
    <xf numFmtId="0" fontId="5" fillId="0" borderId="0" xfId="0" applyFont="1" applyBorder="1" applyAlignment="1" applyProtection="1">
      <alignment horizontal="left" vertical="top" wrapText="1"/>
    </xf>
    <xf numFmtId="0" fontId="5" fillId="0" borderId="21" xfId="0" applyFont="1" applyBorder="1" applyProtection="1"/>
    <xf numFmtId="0" fontId="4" fillId="0" borderId="1" xfId="0" applyFont="1" applyBorder="1" applyProtection="1"/>
    <xf numFmtId="0" fontId="4" fillId="0" borderId="1" xfId="0" applyFont="1" applyBorder="1" applyAlignment="1" applyProtection="1">
      <alignment horizontal="center"/>
    </xf>
    <xf numFmtId="0" fontId="7" fillId="0" borderId="0" xfId="0" applyFont="1" applyAlignment="1" applyProtection="1">
      <alignment horizontal="center" wrapText="1"/>
    </xf>
    <xf numFmtId="0" fontId="6" fillId="0" borderId="0" xfId="0" applyFont="1" applyAlignment="1" applyProtection="1">
      <alignment horizontal="center" wrapText="1"/>
    </xf>
    <xf numFmtId="43" fontId="4" fillId="0" borderId="19" xfId="1" applyFont="1" applyBorder="1" applyProtection="1"/>
    <xf numFmtId="0" fontId="4" fillId="0" borderId="0" xfId="0" applyFont="1" applyAlignment="1" applyProtection="1">
      <alignment horizontal="center" wrapText="1"/>
      <protection locked="0"/>
    </xf>
    <xf numFmtId="0" fontId="4" fillId="0" borderId="18" xfId="0" applyFont="1" applyBorder="1" applyAlignment="1" applyProtection="1">
      <alignment horizontal="center" wrapText="1"/>
      <protection locked="0"/>
    </xf>
    <xf numFmtId="0" fontId="6" fillId="0" borderId="19" xfId="0" applyFont="1" applyBorder="1" applyAlignment="1" applyProtection="1">
      <alignment horizontal="center" wrapText="1"/>
      <protection locked="0"/>
    </xf>
    <xf numFmtId="43" fontId="4" fillId="0" borderId="19" xfId="1" quotePrefix="1" applyNumberFormat="1" applyFont="1" applyBorder="1" applyProtection="1">
      <protection locked="0"/>
    </xf>
    <xf numFmtId="43" fontId="4" fillId="0" borderId="19" xfId="0" applyNumberFormat="1" applyFont="1" applyBorder="1" applyProtection="1">
      <protection locked="0"/>
    </xf>
    <xf numFmtId="14" fontId="4" fillId="0" borderId="18" xfId="0" applyNumberFormat="1" applyFont="1" applyBorder="1" applyProtection="1">
      <protection locked="0"/>
    </xf>
    <xf numFmtId="14" fontId="4" fillId="0" borderId="0" xfId="0" applyNumberFormat="1" applyFont="1" applyBorder="1" applyProtection="1">
      <protection locked="0"/>
    </xf>
    <xf numFmtId="14" fontId="4" fillId="0" borderId="0" xfId="2" applyNumberFormat="1" applyFont="1" applyBorder="1" applyAlignment="1" applyProtection="1">
      <alignment horizontal="center" wrapText="1"/>
      <protection locked="0"/>
    </xf>
    <xf numFmtId="0" fontId="4" fillId="0" borderId="0" xfId="0" applyFont="1" applyBorder="1" applyProtection="1">
      <protection locked="0"/>
    </xf>
    <xf numFmtId="0" fontId="4" fillId="5" borderId="18" xfId="0" applyFont="1" applyFill="1" applyBorder="1" applyAlignment="1" applyProtection="1">
      <alignment horizontal="center" wrapText="1"/>
    </xf>
    <xf numFmtId="0" fontId="5" fillId="0" borderId="0" xfId="0" applyFont="1" applyBorder="1" applyProtection="1"/>
    <xf numFmtId="0" fontId="5" fillId="0" borderId="1" xfId="0" applyFont="1" applyBorder="1" applyProtection="1"/>
    <xf numFmtId="0" fontId="0" fillId="0" borderId="19" xfId="0" applyFont="1" applyBorder="1" applyAlignment="1" applyProtection="1">
      <alignment horizontal="center"/>
      <protection locked="0"/>
    </xf>
    <xf numFmtId="0" fontId="0" fillId="0" borderId="18" xfId="0" applyFont="1" applyBorder="1" applyAlignment="1" applyProtection="1">
      <alignment horizontal="center" wrapText="1"/>
      <protection locked="0"/>
    </xf>
    <xf numFmtId="0" fontId="0" fillId="0" borderId="16" xfId="0" applyFont="1" applyBorder="1" applyAlignment="1" applyProtection="1">
      <alignment horizontal="centerContinuous" wrapText="1"/>
      <protection locked="0"/>
    </xf>
    <xf numFmtId="0" fontId="0" fillId="0" borderId="19" xfId="0" applyBorder="1" applyAlignment="1" applyProtection="1">
      <alignment horizontal="center"/>
      <protection locked="0"/>
    </xf>
    <xf numFmtId="0" fontId="0" fillId="0" borderId="16" xfId="0" applyBorder="1" applyAlignment="1" applyProtection="1">
      <alignment horizontal="centerContinuous" wrapText="1"/>
      <protection locked="0"/>
    </xf>
    <xf numFmtId="0" fontId="0" fillId="0" borderId="1" xfId="0" applyBorder="1" applyAlignment="1" applyProtection="1">
      <alignment horizontal="center"/>
    </xf>
    <xf numFmtId="169" fontId="0" fillId="0" borderId="0" xfId="0" applyNumberFormat="1"/>
    <xf numFmtId="0" fontId="0" fillId="0" borderId="19" xfId="0" applyFont="1" applyBorder="1" applyProtection="1">
      <protection locked="0"/>
    </xf>
    <xf numFmtId="0" fontId="0" fillId="0" borderId="1" xfId="0" applyFont="1" applyBorder="1" applyAlignment="1" applyProtection="1">
      <alignment horizontal="center"/>
    </xf>
    <xf numFmtId="43" fontId="14" fillId="0" borderId="16" xfId="1" applyFont="1" applyBorder="1"/>
    <xf numFmtId="40" fontId="14" fillId="0" borderId="31" xfId="1" applyNumberFormat="1" applyFont="1" applyFill="1" applyBorder="1" applyAlignment="1">
      <alignment horizontal="right"/>
    </xf>
    <xf numFmtId="40" fontId="14" fillId="0" borderId="19" xfId="1" applyNumberFormat="1" applyFont="1" applyBorder="1" applyAlignment="1">
      <alignment horizontal="right"/>
    </xf>
    <xf numFmtId="40" fontId="14" fillId="0" borderId="18" xfId="0" applyNumberFormat="1" applyFont="1" applyBorder="1" applyAlignment="1">
      <alignment horizontal="right"/>
    </xf>
    <xf numFmtId="40" fontId="14" fillId="2" borderId="18" xfId="1" applyNumberFormat="1" applyFont="1" applyFill="1" applyBorder="1" applyAlignment="1">
      <alignment horizontal="right"/>
    </xf>
    <xf numFmtId="0" fontId="21" fillId="4" borderId="15" xfId="0" applyFont="1" applyFill="1" applyBorder="1" applyProtection="1"/>
    <xf numFmtId="0" fontId="14" fillId="4" borderId="0" xfId="0" applyFont="1" applyFill="1" applyProtection="1"/>
    <xf numFmtId="0" fontId="3" fillId="4" borderId="16" xfId="0" applyFont="1" applyFill="1" applyBorder="1" applyAlignment="1" applyProtection="1">
      <alignment horizontal="left"/>
    </xf>
    <xf numFmtId="0" fontId="3" fillId="4" borderId="17" xfId="0" applyFont="1" applyFill="1" applyBorder="1" applyAlignment="1" applyProtection="1">
      <alignment horizontal="center"/>
    </xf>
    <xf numFmtId="0" fontId="14" fillId="4" borderId="18" xfId="0" applyFont="1" applyFill="1" applyBorder="1" applyProtection="1"/>
    <xf numFmtId="0" fontId="8" fillId="4" borderId="17" xfId="0" applyFont="1" applyFill="1" applyBorder="1" applyAlignment="1" applyProtection="1">
      <alignment vertical="center" wrapText="1"/>
    </xf>
    <xf numFmtId="0" fontId="8" fillId="4" borderId="32" xfId="0" applyFont="1" applyFill="1" applyBorder="1" applyAlignment="1" applyProtection="1">
      <alignment vertical="center" wrapText="1"/>
    </xf>
    <xf numFmtId="42" fontId="3" fillId="4" borderId="32" xfId="0" applyNumberFormat="1" applyFont="1" applyFill="1" applyBorder="1" applyAlignment="1" applyProtection="1">
      <alignment vertical="center"/>
    </xf>
    <xf numFmtId="0" fontId="8" fillId="4" borderId="33" xfId="0" applyFont="1" applyFill="1" applyBorder="1" applyAlignment="1" applyProtection="1">
      <alignment vertical="center" wrapText="1"/>
    </xf>
    <xf numFmtId="42" fontId="3" fillId="4" borderId="33" xfId="0" applyNumberFormat="1" applyFont="1" applyFill="1" applyBorder="1" applyAlignment="1" applyProtection="1">
      <alignment vertical="center"/>
    </xf>
    <xf numFmtId="0" fontId="3" fillId="4" borderId="17" xfId="0" applyFont="1" applyFill="1" applyBorder="1" applyAlignment="1" applyProtection="1">
      <alignment horizontal="right" vertical="center"/>
    </xf>
    <xf numFmtId="0" fontId="4" fillId="4" borderId="0" xfId="0" applyFont="1" applyFill="1" applyProtection="1"/>
    <xf numFmtId="0" fontId="14" fillId="4" borderId="0" xfId="4" applyFont="1" applyFill="1" applyAlignment="1" applyProtection="1">
      <alignment horizontal="center" vertical="center"/>
    </xf>
    <xf numFmtId="0" fontId="14" fillId="4" borderId="0" xfId="4" applyFont="1" applyFill="1" applyProtection="1"/>
    <xf numFmtId="0" fontId="23" fillId="4" borderId="0" xfId="4" applyFont="1" applyFill="1" applyProtection="1"/>
    <xf numFmtId="0" fontId="3" fillId="4" borderId="0" xfId="4" applyFont="1" applyFill="1" applyBorder="1" applyAlignment="1" applyProtection="1">
      <alignment horizontal="center" vertical="center"/>
    </xf>
    <xf numFmtId="0" fontId="3" fillId="4" borderId="0" xfId="4" applyFont="1" applyFill="1" applyBorder="1" applyProtection="1"/>
    <xf numFmtId="0" fontId="21" fillId="4" borderId="0" xfId="4" applyFont="1" applyFill="1" applyBorder="1" applyProtection="1"/>
    <xf numFmtId="0" fontId="21" fillId="4" borderId="15" xfId="4" applyFont="1" applyFill="1" applyBorder="1" applyProtection="1"/>
    <xf numFmtId="0" fontId="3" fillId="4" borderId="16" xfId="4" applyFont="1" applyFill="1" applyBorder="1" applyAlignment="1" applyProtection="1">
      <alignment horizontal="left"/>
    </xf>
    <xf numFmtId="0" fontId="3" fillId="4" borderId="17" xfId="4" applyFont="1" applyFill="1" applyBorder="1" applyAlignment="1" applyProtection="1">
      <alignment horizontal="center"/>
    </xf>
    <xf numFmtId="0" fontId="14" fillId="4" borderId="18" xfId="4" applyFont="1" applyFill="1" applyBorder="1" applyProtection="1"/>
    <xf numFmtId="0" fontId="8" fillId="4" borderId="17" xfId="4" applyFont="1" applyFill="1" applyBorder="1" applyAlignment="1" applyProtection="1">
      <alignment vertical="center" wrapText="1"/>
    </xf>
    <xf numFmtId="42" fontId="3" fillId="4" borderId="17" xfId="5" applyNumberFormat="1" applyFont="1" applyFill="1" applyBorder="1" applyAlignment="1" applyProtection="1">
      <alignment vertical="center"/>
    </xf>
    <xf numFmtId="0" fontId="6" fillId="4" borderId="0" xfId="4" applyFont="1" applyFill="1" applyAlignment="1" applyProtection="1">
      <alignment horizontal="center" vertical="center"/>
    </xf>
    <xf numFmtId="0" fontId="8" fillId="4" borderId="32" xfId="4" applyFont="1" applyFill="1" applyBorder="1" applyAlignment="1" applyProtection="1">
      <alignment vertical="center" wrapText="1"/>
    </xf>
    <xf numFmtId="42" fontId="3" fillId="4" borderId="32" xfId="4" applyNumberFormat="1" applyFont="1" applyFill="1" applyBorder="1" applyAlignment="1" applyProtection="1">
      <alignment vertical="center"/>
    </xf>
    <xf numFmtId="0" fontId="8" fillId="4" borderId="33" xfId="4" applyFont="1" applyFill="1" applyBorder="1" applyAlignment="1" applyProtection="1">
      <alignment vertical="center" wrapText="1"/>
    </xf>
    <xf numFmtId="42" fontId="3" fillId="4" borderId="33" xfId="4" applyNumberFormat="1" applyFont="1" applyFill="1" applyBorder="1" applyAlignment="1" applyProtection="1">
      <alignment vertical="center"/>
    </xf>
    <xf numFmtId="0" fontId="8" fillId="4" borderId="32" xfId="5" applyNumberFormat="1" applyFont="1" applyFill="1" applyBorder="1" applyAlignment="1" applyProtection="1">
      <alignment vertical="center"/>
    </xf>
    <xf numFmtId="42" fontId="3" fillId="4" borderId="22" xfId="5" applyNumberFormat="1" applyFont="1" applyFill="1" applyBorder="1" applyAlignment="1" applyProtection="1">
      <alignment vertical="center"/>
    </xf>
    <xf numFmtId="0" fontId="3" fillId="4" borderId="17" xfId="4" applyFont="1" applyFill="1" applyBorder="1" applyAlignment="1" applyProtection="1">
      <alignment horizontal="right" vertical="center"/>
    </xf>
    <xf numFmtId="42" fontId="3" fillId="4" borderId="18" xfId="5" applyNumberFormat="1" applyFont="1" applyFill="1" applyBorder="1" applyAlignment="1" applyProtection="1">
      <alignment vertical="center"/>
    </xf>
    <xf numFmtId="0" fontId="4" fillId="4" borderId="0" xfId="4" applyFont="1" applyFill="1" applyProtection="1"/>
    <xf numFmtId="0" fontId="23" fillId="4" borderId="0" xfId="0" applyFont="1" applyFill="1" applyProtection="1"/>
    <xf numFmtId="0" fontId="14" fillId="4" borderId="0" xfId="0" applyFont="1" applyFill="1" applyAlignment="1" applyProtection="1">
      <alignment horizontal="center" vertical="center"/>
    </xf>
    <xf numFmtId="42" fontId="3" fillId="4" borderId="18" xfId="0" applyNumberFormat="1" applyFont="1" applyFill="1" applyBorder="1" applyAlignment="1" applyProtection="1">
      <alignment vertical="center"/>
    </xf>
    <xf numFmtId="42" fontId="3" fillId="4" borderId="18" xfId="3" applyNumberFormat="1" applyFont="1" applyFill="1" applyBorder="1" applyAlignment="1" applyProtection="1">
      <alignment vertical="center"/>
    </xf>
    <xf numFmtId="42" fontId="3" fillId="4" borderId="22" xfId="0" applyNumberFormat="1" applyFont="1" applyFill="1" applyBorder="1" applyAlignment="1" applyProtection="1">
      <alignment vertical="center"/>
    </xf>
    <xf numFmtId="42" fontId="3" fillId="4" borderId="17" xfId="0" applyNumberFormat="1" applyFont="1" applyFill="1" applyBorder="1" applyAlignment="1" applyProtection="1">
      <alignment vertical="center"/>
    </xf>
    <xf numFmtId="42" fontId="3" fillId="4" borderId="17" xfId="0" applyNumberFormat="1" applyFont="1" applyFill="1" applyBorder="1" applyAlignment="1" applyProtection="1">
      <alignment horizontal="right" vertical="center"/>
    </xf>
    <xf numFmtId="0" fontId="6" fillId="4" borderId="0" xfId="0" applyFont="1" applyFill="1" applyAlignment="1" applyProtection="1">
      <alignment horizontal="center" vertical="center"/>
    </xf>
    <xf numFmtId="0" fontId="3" fillId="4" borderId="0" xfId="0" applyFont="1" applyFill="1" applyBorder="1" applyProtection="1"/>
    <xf numFmtId="0" fontId="21" fillId="4" borderId="0" xfId="0" applyFont="1" applyFill="1" applyBorder="1" applyProtection="1"/>
    <xf numFmtId="0" fontId="3" fillId="4" borderId="0" xfId="0" applyFont="1" applyFill="1" applyBorder="1" applyAlignment="1" applyProtection="1">
      <alignment horizontal="center" vertical="center"/>
    </xf>
    <xf numFmtId="0" fontId="14" fillId="4" borderId="0" xfId="0" applyFont="1" applyFill="1" applyAlignment="1" applyProtection="1">
      <alignment horizontal="center"/>
    </xf>
    <xf numFmtId="0" fontId="23" fillId="6" borderId="0" xfId="0" applyFont="1" applyFill="1" applyProtection="1"/>
    <xf numFmtId="0" fontId="14" fillId="6" borderId="0" xfId="0" applyFont="1" applyFill="1" applyProtection="1"/>
    <xf numFmtId="0" fontId="3" fillId="4" borderId="27" xfId="0" applyFont="1" applyFill="1" applyBorder="1" applyProtection="1"/>
    <xf numFmtId="0" fontId="3" fillId="4" borderId="0" xfId="0" applyFont="1" applyFill="1" applyBorder="1" applyAlignment="1" applyProtection="1">
      <alignment horizontal="center"/>
    </xf>
    <xf numFmtId="0" fontId="21" fillId="6" borderId="0" xfId="0" applyFont="1" applyFill="1" applyBorder="1" applyProtection="1"/>
    <xf numFmtId="0" fontId="3" fillId="6" borderId="0" xfId="0" applyFont="1" applyFill="1" applyBorder="1" applyProtection="1"/>
    <xf numFmtId="0" fontId="14" fillId="4" borderId="0" xfId="0" applyFont="1" applyFill="1" applyBorder="1" applyProtection="1"/>
    <xf numFmtId="0" fontId="17" fillId="4" borderId="0" xfId="0" applyFont="1" applyFill="1" applyBorder="1" applyProtection="1"/>
    <xf numFmtId="0" fontId="3" fillId="4" borderId="34" xfId="0" applyFont="1" applyFill="1" applyBorder="1" applyAlignment="1" applyProtection="1">
      <alignment horizontal="center"/>
    </xf>
    <xf numFmtId="0" fontId="3" fillId="4" borderId="37" xfId="0" applyFont="1" applyFill="1" applyBorder="1" applyProtection="1"/>
    <xf numFmtId="171" fontId="3" fillId="4" borderId="38" xfId="3" applyNumberFormat="1" applyFont="1" applyFill="1" applyBorder="1" applyProtection="1"/>
    <xf numFmtId="171" fontId="3" fillId="4" borderId="39" xfId="3" applyNumberFormat="1" applyFont="1" applyFill="1" applyBorder="1" applyProtection="1"/>
    <xf numFmtId="171" fontId="3" fillId="4" borderId="40" xfId="3" applyNumberFormat="1" applyFont="1" applyFill="1" applyBorder="1" applyProtection="1"/>
    <xf numFmtId="164" fontId="23" fillId="6" borderId="0" xfId="0" applyNumberFormat="1" applyFont="1" applyFill="1" applyProtection="1"/>
    <xf numFmtId="0" fontId="14" fillId="4" borderId="7" xfId="0" applyFont="1" applyFill="1" applyBorder="1" applyProtection="1"/>
    <xf numFmtId="0" fontId="14" fillId="4" borderId="1" xfId="0" applyFont="1" applyFill="1" applyBorder="1" applyProtection="1"/>
    <xf numFmtId="0" fontId="3" fillId="4" borderId="1" xfId="0" applyFont="1" applyFill="1" applyBorder="1" applyProtection="1"/>
    <xf numFmtId="44" fontId="14" fillId="4" borderId="41" xfId="3" applyFont="1" applyFill="1" applyBorder="1" applyProtection="1"/>
    <xf numFmtId="44" fontId="14" fillId="4" borderId="17" xfId="3" applyFont="1" applyFill="1" applyBorder="1" applyProtection="1"/>
    <xf numFmtId="44" fontId="3" fillId="4" borderId="42" xfId="3" applyFont="1" applyFill="1" applyBorder="1" applyProtection="1"/>
    <xf numFmtId="172" fontId="23" fillId="6" borderId="0" xfId="0" applyNumberFormat="1" applyFont="1" applyFill="1" applyBorder="1" applyProtection="1"/>
    <xf numFmtId="0" fontId="14" fillId="4" borderId="43" xfId="0" applyFont="1" applyFill="1" applyBorder="1" applyProtection="1"/>
    <xf numFmtId="0" fontId="14" fillId="4" borderId="15" xfId="0" applyFont="1" applyFill="1" applyBorder="1" applyProtection="1"/>
    <xf numFmtId="0" fontId="3" fillId="4" borderId="15" xfId="0" applyFont="1" applyFill="1" applyBorder="1" applyProtection="1"/>
    <xf numFmtId="172" fontId="3" fillId="4" borderId="41" xfId="0" applyNumberFormat="1" applyFont="1" applyFill="1" applyBorder="1" applyAlignment="1" applyProtection="1">
      <alignment vertical="center"/>
    </xf>
    <xf numFmtId="172" fontId="3" fillId="4" borderId="17" xfId="0" applyNumberFormat="1" applyFont="1" applyFill="1" applyBorder="1" applyAlignment="1" applyProtection="1">
      <alignment vertical="center"/>
    </xf>
    <xf numFmtId="172" fontId="3" fillId="4" borderId="42" xfId="0" applyNumberFormat="1" applyFont="1" applyFill="1" applyBorder="1" applyAlignment="1" applyProtection="1">
      <alignment vertical="center"/>
    </xf>
    <xf numFmtId="0" fontId="3" fillId="4" borderId="8" xfId="0" applyFont="1" applyFill="1" applyBorder="1" applyProtection="1"/>
    <xf numFmtId="0" fontId="3" fillId="4" borderId="9" xfId="0" applyFont="1" applyFill="1" applyBorder="1" applyProtection="1"/>
    <xf numFmtId="0" fontId="14" fillId="4" borderId="9" xfId="0" applyFont="1" applyFill="1" applyBorder="1" applyProtection="1"/>
    <xf numFmtId="172" fontId="3" fillId="4" borderId="44" xfId="0" applyNumberFormat="1" applyFont="1" applyFill="1" applyBorder="1" applyAlignment="1" applyProtection="1">
      <alignment vertical="center"/>
    </xf>
    <xf numFmtId="172" fontId="3" fillId="4" borderId="45" xfId="0" applyNumberFormat="1" applyFont="1" applyFill="1" applyBorder="1" applyAlignment="1" applyProtection="1">
      <alignment vertical="center"/>
    </xf>
    <xf numFmtId="0" fontId="3" fillId="4" borderId="0" xfId="0" applyFont="1" applyFill="1" applyAlignment="1" applyProtection="1">
      <alignment horizontal="center"/>
    </xf>
    <xf numFmtId="0" fontId="14" fillId="4" borderId="9" xfId="0" applyFont="1" applyFill="1" applyBorder="1" applyAlignment="1" applyProtection="1">
      <alignment horizontal="center"/>
    </xf>
    <xf numFmtId="0" fontId="14" fillId="4" borderId="45" xfId="0" applyFont="1" applyFill="1" applyBorder="1" applyAlignment="1" applyProtection="1">
      <alignment horizontal="center" vertical="center" wrapText="1"/>
    </xf>
    <xf numFmtId="0" fontId="14" fillId="4" borderId="28" xfId="0" applyFont="1" applyFill="1" applyBorder="1" applyAlignment="1" applyProtection="1">
      <alignment horizontal="center" vertical="center" wrapText="1"/>
    </xf>
    <xf numFmtId="0" fontId="8" fillId="4" borderId="45" xfId="0" applyFont="1" applyFill="1" applyBorder="1" applyAlignment="1" applyProtection="1">
      <alignment horizontal="center" vertical="center" wrapText="1"/>
    </xf>
    <xf numFmtId="0" fontId="4" fillId="4" borderId="45" xfId="0" applyFont="1" applyFill="1" applyBorder="1" applyAlignment="1" applyProtection="1">
      <alignment horizontal="center" vertical="center" wrapText="1"/>
    </xf>
    <xf numFmtId="0" fontId="26" fillId="4" borderId="0" xfId="0" applyFont="1" applyFill="1" applyAlignment="1" applyProtection="1">
      <alignment vertical="center"/>
    </xf>
    <xf numFmtId="0" fontId="14" fillId="4" borderId="0" xfId="0" applyFont="1" applyFill="1" applyAlignment="1" applyProtection="1">
      <alignment vertical="center"/>
    </xf>
    <xf numFmtId="0" fontId="3" fillId="4" borderId="0" xfId="0" applyFont="1" applyFill="1" applyAlignment="1" applyProtection="1">
      <alignment horizontal="center" vertical="center"/>
    </xf>
    <xf numFmtId="0" fontId="3" fillId="4" borderId="0" xfId="0" applyFont="1" applyFill="1" applyBorder="1" applyAlignment="1" applyProtection="1">
      <alignment horizontal="right" vertical="center"/>
    </xf>
    <xf numFmtId="172" fontId="3" fillId="4" borderId="0" xfId="0" applyNumberFormat="1" applyFont="1" applyFill="1" applyBorder="1" applyAlignment="1" applyProtection="1">
      <alignment vertical="center"/>
    </xf>
    <xf numFmtId="0" fontId="3" fillId="4" borderId="0" xfId="0" applyFont="1" applyFill="1" applyProtection="1"/>
    <xf numFmtId="0" fontId="3" fillId="4" borderId="0" xfId="0" applyFont="1" applyFill="1" applyAlignment="1" applyProtection="1">
      <alignment horizontal="right"/>
    </xf>
    <xf numFmtId="0" fontId="3" fillId="4" borderId="6" xfId="0" applyFont="1" applyFill="1" applyBorder="1" applyAlignment="1" applyProtection="1">
      <alignment horizontal="right"/>
    </xf>
    <xf numFmtId="172" fontId="3" fillId="4" borderId="9" xfId="0" applyNumberFormat="1" applyFont="1" applyFill="1" applyBorder="1" applyAlignment="1" applyProtection="1">
      <alignment vertical="center"/>
    </xf>
    <xf numFmtId="0" fontId="14" fillId="4" borderId="51" xfId="0" applyFont="1" applyFill="1" applyBorder="1" applyAlignment="1" applyProtection="1">
      <alignment horizontal="center" wrapText="1"/>
    </xf>
    <xf numFmtId="42" fontId="14" fillId="4" borderId="0" xfId="0" applyNumberFormat="1" applyFont="1" applyFill="1" applyBorder="1" applyAlignment="1" applyProtection="1">
      <alignment vertical="center"/>
    </xf>
    <xf numFmtId="172" fontId="3" fillId="4" borderId="53" xfId="0" applyNumberFormat="1" applyFont="1" applyFill="1" applyBorder="1" applyAlignment="1" applyProtection="1">
      <alignment vertical="center"/>
    </xf>
    <xf numFmtId="0" fontId="15" fillId="4" borderId="0" xfId="0" applyFont="1" applyFill="1" applyAlignment="1" applyProtection="1">
      <alignment horizontal="right"/>
    </xf>
    <xf numFmtId="0" fontId="27" fillId="4" borderId="0" xfId="0" applyFont="1" applyFill="1" applyAlignment="1" applyProtection="1">
      <alignment horizontal="left"/>
    </xf>
    <xf numFmtId="172" fontId="27" fillId="4" borderId="0" xfId="0" applyNumberFormat="1" applyFont="1" applyFill="1" applyProtection="1"/>
    <xf numFmtId="0" fontId="5" fillId="4" borderId="0" xfId="0" applyFont="1" applyFill="1" applyBorder="1" applyProtection="1"/>
    <xf numFmtId="0" fontId="15" fillId="4" borderId="0" xfId="0" applyFont="1" applyFill="1" applyProtection="1"/>
    <xf numFmtId="0" fontId="20" fillId="4" borderId="0" xfId="0" applyFont="1" applyFill="1" applyProtection="1"/>
    <xf numFmtId="0" fontId="5" fillId="4" borderId="34" xfId="0" applyFont="1" applyFill="1" applyBorder="1" applyAlignment="1" applyProtection="1">
      <alignment horizontal="center" wrapText="1"/>
    </xf>
    <xf numFmtId="0" fontId="5" fillId="4" borderId="35" xfId="0" applyFont="1" applyFill="1" applyBorder="1" applyAlignment="1" applyProtection="1">
      <alignment horizontal="center" wrapText="1"/>
    </xf>
    <xf numFmtId="0" fontId="5" fillId="4" borderId="51" xfId="0" applyFont="1" applyFill="1" applyBorder="1" applyAlignment="1" applyProtection="1">
      <alignment horizontal="center" wrapText="1"/>
    </xf>
    <xf numFmtId="0" fontId="4" fillId="4" borderId="0" xfId="0" applyFont="1" applyFill="1" applyAlignment="1" applyProtection="1">
      <alignment wrapText="1"/>
    </xf>
    <xf numFmtId="0" fontId="8" fillId="4" borderId="38" xfId="0" applyFont="1" applyFill="1" applyBorder="1" applyProtection="1">
      <protection locked="0"/>
    </xf>
    <xf numFmtId="0" fontId="4" fillId="4" borderId="39" xfId="0" applyFont="1" applyFill="1" applyBorder="1" applyProtection="1">
      <protection locked="0"/>
    </xf>
    <xf numFmtId="170" fontId="4" fillId="4" borderId="39" xfId="5" applyNumberFormat="1" applyFont="1" applyFill="1" applyBorder="1" applyProtection="1">
      <protection locked="0"/>
    </xf>
    <xf numFmtId="1" fontId="4" fillId="4" borderId="39" xfId="0" applyNumberFormat="1" applyFont="1" applyFill="1" applyBorder="1" applyProtection="1">
      <protection locked="0"/>
    </xf>
    <xf numFmtId="42" fontId="8" fillId="4" borderId="39" xfId="0" applyNumberFormat="1" applyFont="1" applyFill="1" applyBorder="1" applyAlignment="1" applyProtection="1">
      <alignment horizontal="center"/>
      <protection locked="0"/>
    </xf>
    <xf numFmtId="42" fontId="4" fillId="4" borderId="40" xfId="0" applyNumberFormat="1" applyFont="1" applyFill="1" applyBorder="1" applyProtection="1">
      <protection locked="0"/>
    </xf>
    <xf numFmtId="0" fontId="8" fillId="4" borderId="54" xfId="0" applyFont="1" applyFill="1" applyBorder="1" applyProtection="1">
      <protection locked="0"/>
    </xf>
    <xf numFmtId="0" fontId="4" fillId="4" borderId="17" xfId="0" applyFont="1" applyFill="1" applyBorder="1" applyProtection="1">
      <protection locked="0"/>
    </xf>
    <xf numFmtId="170" fontId="4" fillId="4" borderId="17" xfId="5" applyNumberFormat="1" applyFont="1" applyFill="1" applyBorder="1" applyProtection="1">
      <protection locked="0"/>
    </xf>
    <xf numFmtId="1" fontId="4" fillId="4" borderId="17" xfId="0" applyNumberFormat="1" applyFont="1" applyFill="1" applyBorder="1" applyProtection="1">
      <protection locked="0"/>
    </xf>
    <xf numFmtId="42" fontId="8" fillId="4" borderId="18" xfId="0" applyNumberFormat="1" applyFont="1" applyFill="1" applyBorder="1" applyAlignment="1" applyProtection="1">
      <alignment horizontal="center"/>
      <protection locked="0"/>
    </xf>
    <xf numFmtId="42" fontId="4" fillId="4" borderId="55" xfId="0" applyNumberFormat="1" applyFont="1" applyFill="1" applyBorder="1" applyProtection="1">
      <protection locked="0"/>
    </xf>
    <xf numFmtId="0" fontId="8" fillId="4" borderId="44" xfId="0" applyFont="1" applyFill="1" applyBorder="1" applyProtection="1">
      <protection locked="0"/>
    </xf>
    <xf numFmtId="0" fontId="4" fillId="4" borderId="22" xfId="0" applyFont="1" applyFill="1" applyBorder="1" applyProtection="1">
      <protection locked="0"/>
    </xf>
    <xf numFmtId="170" fontId="4" fillId="4" borderId="22" xfId="5" applyNumberFormat="1" applyFont="1" applyFill="1" applyBorder="1" applyProtection="1">
      <protection locked="0"/>
    </xf>
    <xf numFmtId="1" fontId="4" fillId="4" borderId="22" xfId="0" applyNumberFormat="1" applyFont="1" applyFill="1" applyBorder="1" applyProtection="1">
      <protection locked="0"/>
    </xf>
    <xf numFmtId="0" fontId="8" fillId="4" borderId="22" xfId="0" applyFont="1" applyFill="1" applyBorder="1" applyAlignment="1" applyProtection="1">
      <alignment horizontal="center"/>
      <protection locked="0"/>
    </xf>
    <xf numFmtId="42" fontId="4" fillId="4" borderId="56" xfId="0" applyNumberFormat="1" applyFont="1" applyFill="1" applyBorder="1" applyProtection="1">
      <protection locked="0"/>
    </xf>
    <xf numFmtId="42" fontId="14" fillId="4" borderId="0" xfId="0" applyNumberFormat="1" applyFont="1" applyFill="1" applyBorder="1" applyProtection="1"/>
    <xf numFmtId="0" fontId="3" fillId="4" borderId="0" xfId="0" applyFont="1" applyFill="1" applyBorder="1" applyAlignment="1" applyProtection="1">
      <alignment horizontal="left"/>
    </xf>
    <xf numFmtId="0" fontId="3" fillId="4" borderId="34" xfId="0" applyFont="1" applyFill="1" applyBorder="1" applyProtection="1"/>
    <xf numFmtId="0" fontId="3" fillId="4" borderId="51" xfId="0" applyFont="1" applyFill="1" applyBorder="1" applyProtection="1"/>
    <xf numFmtId="43" fontId="14" fillId="4" borderId="0" xfId="5" applyFont="1" applyFill="1" applyBorder="1" applyProtection="1"/>
    <xf numFmtId="0" fontId="3" fillId="4" borderId="0" xfId="0" applyFont="1" applyFill="1" applyBorder="1" applyAlignment="1" applyProtection="1">
      <alignment horizontal="center" wrapText="1"/>
    </xf>
    <xf numFmtId="0" fontId="3" fillId="4" borderId="0" xfId="0" applyFont="1" applyFill="1" applyBorder="1" applyAlignment="1" applyProtection="1">
      <alignment wrapText="1"/>
    </xf>
    <xf numFmtId="0" fontId="3" fillId="4" borderId="72" xfId="0" applyFont="1" applyFill="1" applyBorder="1" applyAlignment="1" applyProtection="1">
      <alignment horizontal="center" wrapText="1"/>
    </xf>
    <xf numFmtId="0" fontId="3" fillId="4" borderId="0" xfId="0" applyFont="1" applyFill="1" applyBorder="1" applyAlignment="1" applyProtection="1">
      <alignment vertical="top"/>
    </xf>
    <xf numFmtId="0" fontId="14" fillId="4" borderId="0" xfId="0" applyFont="1" applyFill="1" applyBorder="1" applyAlignment="1" applyProtection="1">
      <alignment vertical="top"/>
    </xf>
    <xf numFmtId="0" fontId="14" fillId="4" borderId="0" xfId="0" applyFont="1" applyFill="1" applyBorder="1" applyAlignment="1" applyProtection="1"/>
    <xf numFmtId="0" fontId="3" fillId="4" borderId="0" xfId="0" applyFont="1" applyFill="1" applyBorder="1" applyAlignment="1" applyProtection="1"/>
    <xf numFmtId="0" fontId="14" fillId="4" borderId="0" xfId="0" applyFont="1" applyFill="1" applyAlignment="1" applyProtection="1">
      <alignment wrapText="1"/>
    </xf>
    <xf numFmtId="0" fontId="3" fillId="4" borderId="34" xfId="0" applyFont="1" applyFill="1" applyBorder="1" applyAlignment="1" applyProtection="1">
      <alignment horizontal="center" wrapText="1"/>
    </xf>
    <xf numFmtId="42" fontId="3" fillId="4" borderId="35" xfId="0" applyNumberFormat="1" applyFont="1" applyFill="1" applyBorder="1" applyAlignment="1" applyProtection="1">
      <alignment horizontal="center" wrapText="1"/>
    </xf>
    <xf numFmtId="0" fontId="14" fillId="4" borderId="0" xfId="0" applyFont="1" applyFill="1" applyAlignment="1" applyProtection="1">
      <alignment vertical="top"/>
    </xf>
    <xf numFmtId="0" fontId="14" fillId="4" borderId="0" xfId="0" applyFont="1" applyFill="1" applyAlignment="1" applyProtection="1">
      <alignment horizontal="center" vertical="center" wrapText="1"/>
    </xf>
    <xf numFmtId="0" fontId="3" fillId="4" borderId="0" xfId="0" applyFont="1" applyFill="1" applyBorder="1" applyProtection="1">
      <protection locked="0"/>
    </xf>
    <xf numFmtId="0" fontId="14" fillId="4" borderId="0" xfId="0" applyFont="1" applyFill="1" applyBorder="1" applyAlignment="1" applyProtection="1">
      <alignment vertical="center"/>
    </xf>
    <xf numFmtId="7" fontId="14" fillId="4" borderId="0" xfId="5" applyNumberFormat="1" applyFont="1" applyFill="1" applyBorder="1" applyProtection="1">
      <protection locked="0"/>
    </xf>
    <xf numFmtId="0" fontId="14" fillId="4" borderId="0" xfId="0" applyNumberFormat="1" applyFont="1" applyFill="1" applyBorder="1" applyAlignment="1" applyProtection="1">
      <alignment horizontal="left"/>
      <protection locked="0"/>
    </xf>
    <xf numFmtId="0" fontId="29" fillId="4" borderId="0" xfId="0" applyNumberFormat="1" applyFont="1" applyFill="1" applyBorder="1" applyAlignment="1" applyProtection="1">
      <alignment horizontal="left"/>
      <protection locked="0"/>
    </xf>
    <xf numFmtId="0" fontId="14" fillId="4" borderId="0" xfId="0" applyFont="1" applyFill="1" applyBorder="1" applyAlignment="1" applyProtection="1">
      <alignment wrapText="1"/>
    </xf>
    <xf numFmtId="0" fontId="0" fillId="4" borderId="0" xfId="0" applyFill="1" applyProtection="1"/>
    <xf numFmtId="0" fontId="3" fillId="4" borderId="0" xfId="0" applyFont="1" applyFill="1" applyAlignment="1" applyProtection="1">
      <alignment vertical="top"/>
    </xf>
    <xf numFmtId="42" fontId="3" fillId="4" borderId="35" xfId="0" applyNumberFormat="1" applyFont="1" applyFill="1" applyBorder="1" applyAlignment="1" applyProtection="1">
      <alignment horizontal="center"/>
    </xf>
    <xf numFmtId="0" fontId="32" fillId="6" borderId="0" xfId="0" applyFont="1" applyFill="1" applyProtection="1"/>
    <xf numFmtId="0" fontId="32" fillId="4" borderId="0" xfId="0" applyFont="1" applyFill="1" applyProtection="1"/>
    <xf numFmtId="0" fontId="32" fillId="6" borderId="0" xfId="0" applyFont="1" applyFill="1" applyBorder="1" applyAlignment="1" applyProtection="1">
      <alignment horizontal="left"/>
      <protection locked="0"/>
    </xf>
    <xf numFmtId="0" fontId="32" fillId="6" borderId="0" xfId="0" applyFont="1" applyFill="1" applyBorder="1" applyProtection="1"/>
    <xf numFmtId="0" fontId="4" fillId="4" borderId="0" xfId="0" applyFont="1" applyFill="1" applyAlignment="1" applyProtection="1">
      <alignment horizontal="center"/>
    </xf>
    <xf numFmtId="0" fontId="4" fillId="4" borderId="0" xfId="0" applyFont="1" applyFill="1" applyBorder="1" applyAlignment="1" applyProtection="1">
      <alignment horizontal="center"/>
    </xf>
    <xf numFmtId="0" fontId="32" fillId="6" borderId="0" xfId="0" applyFont="1" applyFill="1" applyAlignment="1" applyProtection="1">
      <alignment horizontal="center"/>
    </xf>
    <xf numFmtId="0" fontId="32" fillId="4" borderId="0" xfId="0" applyFont="1" applyFill="1" applyAlignment="1" applyProtection="1">
      <alignment horizontal="center"/>
    </xf>
    <xf numFmtId="0" fontId="12" fillId="4" borderId="15" xfId="0" applyFont="1" applyFill="1" applyBorder="1" applyProtection="1"/>
    <xf numFmtId="0" fontId="12" fillId="4" borderId="27" xfId="0" applyFont="1" applyFill="1" applyBorder="1" applyProtection="1"/>
    <xf numFmtId="0" fontId="12" fillId="4" borderId="0" xfId="0" applyFont="1" applyFill="1" applyProtection="1"/>
    <xf numFmtId="0" fontId="8" fillId="4" borderId="0" xfId="0" applyFont="1" applyFill="1" applyProtection="1"/>
    <xf numFmtId="0" fontId="8" fillId="4" borderId="77" xfId="0" applyFont="1" applyFill="1" applyBorder="1" applyProtection="1"/>
    <xf numFmtId="0" fontId="12" fillId="4" borderId="78" xfId="0" applyFont="1" applyFill="1" applyBorder="1" applyProtection="1"/>
    <xf numFmtId="0" fontId="8" fillId="4" borderId="78" xfId="0" applyFont="1" applyFill="1" applyBorder="1" applyProtection="1"/>
    <xf numFmtId="0" fontId="8" fillId="4" borderId="24" xfId="0" applyFont="1" applyFill="1" applyBorder="1" applyProtection="1"/>
    <xf numFmtId="0" fontId="8" fillId="4" borderId="20" xfId="0" applyFont="1" applyFill="1" applyBorder="1" applyProtection="1"/>
    <xf numFmtId="0" fontId="8" fillId="4" borderId="0" xfId="0" applyFont="1" applyFill="1" applyBorder="1" applyProtection="1"/>
    <xf numFmtId="0" fontId="8" fillId="4" borderId="23" xfId="0" applyFont="1" applyFill="1" applyBorder="1" applyProtection="1"/>
    <xf numFmtId="0" fontId="12" fillId="4" borderId="21" xfId="0" applyFont="1" applyFill="1" applyBorder="1" applyAlignment="1" applyProtection="1">
      <alignment horizontal="left"/>
    </xf>
    <xf numFmtId="0" fontId="12" fillId="4" borderId="1" xfId="0" applyFont="1" applyFill="1" applyBorder="1" applyAlignment="1" applyProtection="1">
      <alignment wrapText="1"/>
    </xf>
    <xf numFmtId="0" fontId="8" fillId="4" borderId="25" xfId="0" applyFont="1" applyFill="1" applyBorder="1" applyProtection="1"/>
    <xf numFmtId="0" fontId="23" fillId="6" borderId="0" xfId="0" applyFont="1" applyFill="1" applyBorder="1" applyProtection="1"/>
    <xf numFmtId="0" fontId="12" fillId="4" borderId="0" xfId="0" applyFont="1" applyFill="1" applyBorder="1" applyProtection="1"/>
    <xf numFmtId="0" fontId="8" fillId="4" borderId="0" xfId="0" applyFont="1" applyFill="1" applyBorder="1" applyAlignment="1" applyProtection="1">
      <alignment vertical="top"/>
    </xf>
    <xf numFmtId="0" fontId="8" fillId="4" borderId="0" xfId="0" applyFont="1" applyFill="1" applyBorder="1" applyAlignment="1" applyProtection="1">
      <alignment horizontal="center"/>
    </xf>
    <xf numFmtId="0" fontId="8" fillId="4" borderId="21" xfId="0" applyFont="1" applyFill="1" applyBorder="1" applyProtection="1"/>
    <xf numFmtId="0" fontId="12" fillId="4" borderId="0" xfId="0" applyFont="1" applyFill="1" applyAlignment="1" applyProtection="1">
      <alignment horizontal="left"/>
    </xf>
    <xf numFmtId="0" fontId="8" fillId="4" borderId="78" xfId="0" applyFont="1" applyFill="1" applyBorder="1" applyAlignment="1" applyProtection="1">
      <alignment horizontal="left"/>
    </xf>
    <xf numFmtId="0" fontId="8" fillId="4" borderId="0" xfId="0" applyFont="1" applyFill="1" applyBorder="1" applyAlignment="1" applyProtection="1">
      <alignment horizontal="left"/>
    </xf>
    <xf numFmtId="0" fontId="4" fillId="4" borderId="0" xfId="0" applyFont="1" applyFill="1" applyBorder="1" applyProtection="1"/>
    <xf numFmtId="0" fontId="5" fillId="0" borderId="0" xfId="0" applyFont="1" applyBorder="1"/>
    <xf numFmtId="14" fontId="5" fillId="0" borderId="0" xfId="0" quotePrefix="1" applyNumberFormat="1" applyFont="1" applyFill="1" applyBorder="1"/>
    <xf numFmtId="43" fontId="5" fillId="0" borderId="0" xfId="1" applyFont="1" applyBorder="1"/>
    <xf numFmtId="0" fontId="33" fillId="0" borderId="0" xfId="0" applyFont="1"/>
    <xf numFmtId="14" fontId="34" fillId="0" borderId="0" xfId="0" applyNumberFormat="1" applyFont="1"/>
    <xf numFmtId="0" fontId="12" fillId="0" borderId="1" xfId="0" applyFont="1" applyFill="1" applyBorder="1" applyProtection="1"/>
    <xf numFmtId="170" fontId="14" fillId="4" borderId="17" xfId="5" applyNumberFormat="1" applyFont="1" applyFill="1" applyBorder="1" applyAlignment="1" applyProtection="1">
      <alignment vertical="center"/>
    </xf>
    <xf numFmtId="170" fontId="14" fillId="4" borderId="32" xfId="5" applyNumberFormat="1" applyFont="1" applyFill="1" applyBorder="1" applyAlignment="1" applyProtection="1">
      <alignment vertical="center"/>
    </xf>
    <xf numFmtId="170" fontId="14" fillId="4" borderId="18" xfId="5" applyNumberFormat="1" applyFont="1" applyFill="1" applyBorder="1" applyAlignment="1" applyProtection="1">
      <alignment vertical="center"/>
    </xf>
    <xf numFmtId="170" fontId="14" fillId="4" borderId="22" xfId="5" applyNumberFormat="1" applyFont="1" applyFill="1" applyBorder="1" applyAlignment="1" applyProtection="1">
      <alignment vertical="center"/>
    </xf>
    <xf numFmtId="170" fontId="14" fillId="4" borderId="17" xfId="5" applyNumberFormat="1" applyFont="1" applyFill="1" applyBorder="1" applyAlignment="1" applyProtection="1">
      <alignment horizontal="right" vertical="center"/>
    </xf>
    <xf numFmtId="42" fontId="14" fillId="4" borderId="46" xfId="0" applyNumberFormat="1" applyFont="1" applyFill="1" applyBorder="1" applyAlignment="1" applyProtection="1">
      <alignment vertical="center"/>
    </xf>
    <xf numFmtId="42" fontId="14" fillId="4" borderId="47" xfId="0" applyNumberFormat="1" applyFont="1" applyFill="1" applyBorder="1" applyAlignment="1" applyProtection="1">
      <alignment vertical="center"/>
    </xf>
    <xf numFmtId="0" fontId="3" fillId="4" borderId="36" xfId="0" applyNumberFormat="1" applyFont="1" applyFill="1" applyBorder="1" applyProtection="1"/>
    <xf numFmtId="0" fontId="14" fillId="4" borderId="0" xfId="0" applyFont="1" applyFill="1" applyBorder="1" applyAlignment="1" applyProtection="1">
      <alignment horizontal="right"/>
    </xf>
    <xf numFmtId="42" fontId="14" fillId="4" borderId="45" xfId="0" applyNumberFormat="1" applyFont="1" applyFill="1" applyBorder="1" applyProtection="1"/>
    <xf numFmtId="0" fontId="3" fillId="4" borderId="0" xfId="0" applyFont="1" applyFill="1" applyAlignment="1" applyProtection="1">
      <alignment horizontal="right" vertical="center"/>
    </xf>
    <xf numFmtId="0" fontId="3" fillId="4" borderId="35" xfId="0" applyFont="1" applyFill="1" applyBorder="1" applyAlignment="1" applyProtection="1">
      <alignment horizontal="center"/>
    </xf>
    <xf numFmtId="0" fontId="3" fillId="4" borderId="30" xfId="0" applyFont="1" applyFill="1" applyBorder="1" applyAlignment="1" applyProtection="1">
      <alignment horizontal="center"/>
    </xf>
    <xf numFmtId="0" fontId="3" fillId="4" borderId="0" xfId="0" applyFont="1" applyFill="1" applyBorder="1" applyAlignment="1" applyProtection="1">
      <alignment horizontal="right"/>
    </xf>
    <xf numFmtId="0" fontId="3" fillId="3" borderId="0" xfId="0" applyFont="1" applyFill="1" applyBorder="1" applyAlignment="1" applyProtection="1">
      <alignment horizontal="center"/>
      <protection locked="0"/>
    </xf>
    <xf numFmtId="0" fontId="14" fillId="0" borderId="3" xfId="0" applyFont="1" applyBorder="1" applyProtection="1">
      <protection locked="0"/>
    </xf>
    <xf numFmtId="40" fontId="14" fillId="0" borderId="4" xfId="0" applyNumberFormat="1" applyFont="1" applyBorder="1" applyAlignment="1" applyProtection="1">
      <alignment horizontal="right"/>
      <protection locked="0"/>
    </xf>
    <xf numFmtId="40" fontId="14" fillId="0" borderId="11" xfId="1" applyNumberFormat="1" applyFont="1" applyBorder="1" applyAlignment="1" applyProtection="1">
      <alignment horizontal="right"/>
      <protection locked="0"/>
    </xf>
    <xf numFmtId="0" fontId="14" fillId="0" borderId="0" xfId="0" applyFont="1" applyBorder="1" applyProtection="1">
      <protection locked="0"/>
    </xf>
    <xf numFmtId="40" fontId="14" fillId="0" borderId="6" xfId="0" applyNumberFormat="1" applyFont="1" applyBorder="1" applyAlignment="1" applyProtection="1">
      <alignment horizontal="right"/>
      <protection locked="0"/>
    </xf>
    <xf numFmtId="40" fontId="14" fillId="0" borderId="6" xfId="1" applyNumberFormat="1" applyFont="1" applyBorder="1" applyAlignment="1" applyProtection="1">
      <alignment horizontal="right"/>
      <protection locked="0"/>
    </xf>
    <xf numFmtId="0" fontId="14" fillId="0" borderId="6" xfId="0" applyFont="1" applyBorder="1" applyProtection="1">
      <protection locked="0"/>
    </xf>
    <xf numFmtId="14" fontId="3" fillId="0" borderId="9" xfId="0" applyNumberFormat="1" applyFont="1" applyFill="1" applyBorder="1" applyProtection="1">
      <protection locked="0"/>
    </xf>
    <xf numFmtId="40" fontId="3" fillId="0" borderId="14" xfId="1" applyNumberFormat="1" applyFont="1" applyFill="1" applyBorder="1" applyAlignment="1" applyProtection="1">
      <alignment horizontal="right"/>
      <protection locked="0"/>
    </xf>
    <xf numFmtId="0" fontId="35" fillId="0" borderId="0" xfId="0" applyFont="1"/>
    <xf numFmtId="167" fontId="35" fillId="0" borderId="0" xfId="0" applyNumberFormat="1" applyFont="1"/>
    <xf numFmtId="0" fontId="35" fillId="0" borderId="0" xfId="0" applyNumberFormat="1" applyFont="1"/>
    <xf numFmtId="0" fontId="14" fillId="4" borderId="46" xfId="0" applyFont="1" applyFill="1" applyBorder="1" applyAlignment="1" applyProtection="1">
      <alignment vertical="center" wrapText="1"/>
    </xf>
    <xf numFmtId="0" fontId="14" fillId="4" borderId="47" xfId="0" applyFont="1" applyFill="1" applyBorder="1" applyAlignment="1" applyProtection="1">
      <alignment vertical="center" wrapText="1"/>
    </xf>
    <xf numFmtId="172" fontId="3" fillId="4" borderId="49" xfId="0" applyNumberFormat="1" applyFont="1" applyFill="1" applyBorder="1" applyAlignment="1" applyProtection="1">
      <alignment vertical="center"/>
    </xf>
    <xf numFmtId="172" fontId="3" fillId="4" borderId="48" xfId="0" applyNumberFormat="1" applyFont="1" applyFill="1" applyBorder="1" applyAlignment="1" applyProtection="1">
      <alignment vertical="center"/>
    </xf>
    <xf numFmtId="172" fontId="3" fillId="4" borderId="40" xfId="0" applyNumberFormat="1" applyFont="1" applyFill="1" applyBorder="1" applyAlignment="1" applyProtection="1">
      <alignment vertical="center"/>
    </xf>
    <xf numFmtId="172" fontId="3" fillId="4" borderId="52" xfId="0" applyNumberFormat="1" applyFont="1" applyFill="1" applyBorder="1" applyAlignment="1" applyProtection="1">
      <alignment vertical="center"/>
    </xf>
    <xf numFmtId="0" fontId="14" fillId="7" borderId="47" xfId="0" applyNumberFormat="1" applyFont="1" applyFill="1" applyBorder="1" applyAlignment="1" applyProtection="1">
      <alignment horizontal="center" vertical="center"/>
      <protection locked="0"/>
    </xf>
    <xf numFmtId="0" fontId="3" fillId="7" borderId="47" xfId="0" applyNumberFormat="1" applyFont="1" applyFill="1" applyBorder="1" applyAlignment="1" applyProtection="1">
      <alignment horizontal="center" vertical="center"/>
      <protection locked="0"/>
    </xf>
    <xf numFmtId="0" fontId="14" fillId="7" borderId="46" xfId="0" applyFont="1" applyFill="1" applyBorder="1" applyAlignment="1" applyProtection="1">
      <alignment horizontal="center" vertical="center" wrapText="1"/>
      <protection locked="0"/>
    </xf>
    <xf numFmtId="173" fontId="14" fillId="7" borderId="46" xfId="0" applyNumberFormat="1" applyFont="1" applyFill="1" applyBorder="1" applyAlignment="1" applyProtection="1">
      <alignment horizontal="center" vertical="center"/>
      <protection locked="0"/>
    </xf>
    <xf numFmtId="49" fontId="14" fillId="7" borderId="46" xfId="0" quotePrefix="1" applyNumberFormat="1" applyFont="1" applyFill="1" applyBorder="1" applyAlignment="1" applyProtection="1">
      <alignment vertical="center"/>
      <protection locked="0"/>
    </xf>
    <xf numFmtId="0" fontId="14" fillId="7" borderId="46" xfId="0" applyFont="1" applyFill="1" applyBorder="1" applyAlignment="1" applyProtection="1">
      <alignment vertical="center" wrapText="1"/>
      <protection locked="0"/>
    </xf>
    <xf numFmtId="0" fontId="14" fillId="7" borderId="47" xfId="0" applyFont="1" applyFill="1" applyBorder="1" applyAlignment="1" applyProtection="1">
      <alignment horizontal="center" vertical="center" wrapText="1"/>
      <protection locked="0"/>
    </xf>
    <xf numFmtId="173" fontId="14" fillId="7" borderId="47" xfId="0" applyNumberFormat="1" applyFont="1" applyFill="1" applyBorder="1" applyAlignment="1" applyProtection="1">
      <alignment horizontal="center" vertical="center"/>
      <protection locked="0"/>
    </xf>
    <xf numFmtId="49" fontId="14" fillId="7" borderId="47" xfId="0" quotePrefix="1" applyNumberFormat="1" applyFont="1" applyFill="1" applyBorder="1" applyAlignment="1" applyProtection="1">
      <alignment vertical="center"/>
      <protection locked="0"/>
    </xf>
    <xf numFmtId="0" fontId="14" fillId="7" borderId="47" xfId="0" applyFont="1" applyFill="1" applyBorder="1" applyAlignment="1" applyProtection="1">
      <alignment vertical="center" wrapText="1"/>
      <protection locked="0"/>
    </xf>
    <xf numFmtId="49" fontId="14" fillId="7" borderId="47" xfId="0" applyNumberFormat="1" applyFont="1" applyFill="1" applyBorder="1" applyAlignment="1" applyProtection="1">
      <alignment vertical="center"/>
      <protection locked="0"/>
    </xf>
    <xf numFmtId="7" fontId="14" fillId="7" borderId="54" xfId="5" applyNumberFormat="1" applyFont="1" applyFill="1" applyBorder="1" applyProtection="1">
      <protection locked="0"/>
    </xf>
    <xf numFmtId="0" fontId="14" fillId="7" borderId="18" xfId="0" applyNumberFormat="1" applyFont="1" applyFill="1" applyBorder="1" applyAlignment="1" applyProtection="1">
      <alignment horizontal="center"/>
      <protection locked="0"/>
    </xf>
    <xf numFmtId="0" fontId="14" fillId="7" borderId="18" xfId="0" applyNumberFormat="1" applyFont="1" applyFill="1" applyBorder="1" applyAlignment="1" applyProtection="1">
      <alignment horizontal="left"/>
      <protection locked="0"/>
    </xf>
    <xf numFmtId="7" fontId="14" fillId="7" borderId="41" xfId="5" applyNumberFormat="1" applyFont="1" applyFill="1" applyBorder="1" applyProtection="1">
      <protection locked="0"/>
    </xf>
    <xf numFmtId="0" fontId="14" fillId="7" borderId="17" xfId="0" applyNumberFormat="1" applyFont="1" applyFill="1" applyBorder="1" applyAlignment="1" applyProtection="1">
      <alignment horizontal="left"/>
      <protection locked="0"/>
    </xf>
    <xf numFmtId="7" fontId="14" fillId="7" borderId="44" xfId="5" applyNumberFormat="1" applyFont="1" applyFill="1" applyBorder="1" applyProtection="1">
      <protection locked="0"/>
    </xf>
    <xf numFmtId="0" fontId="14" fillId="7" borderId="22" xfId="0" applyNumberFormat="1" applyFont="1" applyFill="1" applyBorder="1" applyAlignment="1" applyProtection="1">
      <alignment horizontal="center"/>
      <protection locked="0"/>
    </xf>
    <xf numFmtId="0" fontId="14" fillId="7" borderId="22" xfId="0" applyNumberFormat="1" applyFont="1" applyFill="1" applyBorder="1" applyAlignment="1" applyProtection="1">
      <alignment horizontal="left"/>
      <protection locked="0"/>
    </xf>
    <xf numFmtId="0" fontId="14" fillId="7" borderId="18" xfId="0" applyNumberFormat="1" applyFont="1" applyFill="1" applyBorder="1" applyProtection="1">
      <protection locked="0"/>
    </xf>
    <xf numFmtId="0" fontId="14" fillId="7" borderId="17" xfId="0" applyNumberFormat="1" applyFont="1" applyFill="1" applyBorder="1" applyProtection="1">
      <protection locked="0"/>
    </xf>
    <xf numFmtId="0" fontId="14" fillId="7" borderId="22" xfId="0" applyNumberFormat="1" applyFont="1" applyFill="1" applyBorder="1" applyProtection="1">
      <protection locked="0"/>
    </xf>
    <xf numFmtId="0" fontId="14" fillId="7" borderId="57" xfId="0" applyFont="1" applyFill="1" applyBorder="1" applyProtection="1">
      <protection locked="0"/>
    </xf>
    <xf numFmtId="174" fontId="14" fillId="7" borderId="40" xfId="5" applyNumberFormat="1" applyFont="1" applyFill="1" applyBorder="1" applyProtection="1">
      <protection locked="0"/>
    </xf>
    <xf numFmtId="174" fontId="14" fillId="7" borderId="61" xfId="5" applyNumberFormat="1" applyFont="1" applyFill="1" applyBorder="1" applyProtection="1">
      <protection locked="0"/>
    </xf>
    <xf numFmtId="0" fontId="14" fillId="7" borderId="62" xfId="0" applyFont="1" applyFill="1" applyBorder="1" applyProtection="1">
      <protection locked="0"/>
    </xf>
    <xf numFmtId="174" fontId="14" fillId="7" borderId="42" xfId="5" applyNumberFormat="1" applyFont="1" applyFill="1" applyBorder="1" applyProtection="1">
      <protection locked="0"/>
    </xf>
    <xf numFmtId="174" fontId="14" fillId="7" borderId="66" xfId="5" applyNumberFormat="1" applyFont="1" applyFill="1" applyBorder="1" applyProtection="1">
      <protection locked="0"/>
    </xf>
    <xf numFmtId="0" fontId="14" fillId="7" borderId="67" xfId="0" applyFont="1" applyFill="1" applyBorder="1" applyProtection="1">
      <protection locked="0"/>
    </xf>
    <xf numFmtId="174" fontId="14" fillId="7" borderId="52" xfId="5" applyNumberFormat="1" applyFont="1" applyFill="1" applyBorder="1" applyProtection="1">
      <protection locked="0"/>
    </xf>
    <xf numFmtId="174" fontId="14" fillId="7" borderId="71" xfId="5" applyNumberFormat="1" applyFont="1" applyFill="1" applyBorder="1" applyProtection="1">
      <protection locked="0"/>
    </xf>
    <xf numFmtId="174" fontId="14" fillId="7" borderId="54" xfId="3" applyNumberFormat="1" applyFont="1" applyFill="1" applyBorder="1" applyProtection="1">
      <protection locked="0"/>
    </xf>
    <xf numFmtId="174" fontId="14" fillId="7" borderId="41" xfId="3" applyNumberFormat="1" applyFont="1" applyFill="1" applyBorder="1" applyProtection="1">
      <protection locked="0"/>
    </xf>
    <xf numFmtId="174" fontId="14" fillId="7" borderId="41" xfId="5" applyNumberFormat="1" applyFont="1" applyFill="1" applyBorder="1" applyProtection="1">
      <protection locked="0"/>
    </xf>
    <xf numFmtId="0" fontId="14" fillId="7" borderId="17" xfId="0" applyNumberFormat="1" applyFont="1" applyFill="1" applyBorder="1" applyAlignment="1" applyProtection="1">
      <protection locked="0"/>
    </xf>
    <xf numFmtId="174" fontId="14" fillId="7" borderId="44" xfId="5" applyNumberFormat="1" applyFont="1" applyFill="1" applyBorder="1" applyProtection="1">
      <protection locked="0"/>
    </xf>
    <xf numFmtId="174" fontId="14" fillId="7" borderId="54" xfId="5" applyNumberFormat="1" applyFont="1" applyFill="1" applyBorder="1" applyProtection="1">
      <protection locked="0"/>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5" fillId="0" borderId="0" xfId="0" applyFont="1" applyAlignment="1">
      <alignment vertical="top" wrapText="1"/>
    </xf>
    <xf numFmtId="0" fontId="0" fillId="0" borderId="5" xfId="0"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4" xfId="0" applyBorder="1" applyAlignment="1">
      <alignment horizontal="left" vertical="top" wrapText="1"/>
    </xf>
    <xf numFmtId="0" fontId="0" fillId="0" borderId="5" xfId="0" applyFill="1" applyBorder="1" applyAlignment="1">
      <alignment horizontal="left" vertical="top" wrapText="1"/>
    </xf>
    <xf numFmtId="0" fontId="0" fillId="0" borderId="0"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Border="1" applyAlignment="1">
      <alignment wrapText="1"/>
    </xf>
    <xf numFmtId="0" fontId="0" fillId="0" borderId="0" xfId="0" applyBorder="1" applyAlignment="1"/>
    <xf numFmtId="0" fontId="0" fillId="0" borderId="6" xfId="0" applyBorder="1" applyAlignment="1"/>
    <xf numFmtId="0" fontId="10" fillId="0" borderId="0" xfId="0" applyFont="1" applyAlignment="1">
      <alignment horizontal="center"/>
    </xf>
    <xf numFmtId="0" fontId="9" fillId="3" borderId="0" xfId="0" applyFont="1" applyFill="1" applyAlignment="1" applyProtection="1">
      <alignment horizontal="center"/>
      <protection locked="0"/>
    </xf>
    <xf numFmtId="167" fontId="8" fillId="3" borderId="0" xfId="0" applyNumberFormat="1" applyFont="1" applyFill="1" applyAlignment="1" applyProtection="1">
      <alignment horizontal="center"/>
      <protection locked="0"/>
    </xf>
    <xf numFmtId="0" fontId="7" fillId="0" borderId="16" xfId="0" applyFont="1" applyBorder="1" applyAlignment="1" applyProtection="1">
      <alignment horizontal="center" wrapText="1"/>
      <protection locked="0"/>
    </xf>
    <xf numFmtId="0" fontId="7" fillId="0" borderId="18" xfId="0" applyFont="1" applyBorder="1" applyAlignment="1" applyProtection="1">
      <alignment horizontal="center" wrapText="1"/>
      <protection locked="0"/>
    </xf>
    <xf numFmtId="0" fontId="0" fillId="0" borderId="16" xfId="0" applyFont="1" applyBorder="1" applyAlignment="1" applyProtection="1">
      <alignment horizontal="center" wrapText="1"/>
      <protection locked="0"/>
    </xf>
    <xf numFmtId="0" fontId="6" fillId="0" borderId="24" xfId="0" applyFont="1" applyBorder="1" applyAlignment="1" applyProtection="1">
      <alignment horizontal="center" wrapText="1"/>
      <protection locked="0"/>
    </xf>
    <xf numFmtId="0" fontId="6" fillId="0" borderId="25" xfId="0" applyFont="1" applyBorder="1" applyAlignment="1" applyProtection="1">
      <alignment horizontal="center" wrapText="1"/>
      <protection locked="0"/>
    </xf>
    <xf numFmtId="0" fontId="5" fillId="0" borderId="0" xfId="0" applyFont="1" applyBorder="1" applyAlignment="1" applyProtection="1">
      <alignment horizontal="left" vertical="top" wrapText="1"/>
    </xf>
    <xf numFmtId="0" fontId="5" fillId="5" borderId="16" xfId="0" applyFont="1" applyFill="1" applyBorder="1" applyAlignment="1" applyProtection="1">
      <alignment horizontal="center" wrapText="1"/>
    </xf>
    <xf numFmtId="0" fontId="5" fillId="5" borderId="18" xfId="0" applyFont="1" applyFill="1" applyBorder="1" applyAlignment="1" applyProtection="1">
      <alignment horizontal="center" wrapText="1"/>
    </xf>
    <xf numFmtId="0" fontId="6" fillId="0" borderId="16" xfId="0" applyFont="1" applyBorder="1" applyAlignment="1" applyProtection="1">
      <alignment horizontal="center" wrapText="1"/>
      <protection locked="0"/>
    </xf>
    <xf numFmtId="0" fontId="6" fillId="0" borderId="18" xfId="0" applyFont="1" applyBorder="1" applyAlignment="1" applyProtection="1">
      <alignment horizontal="center" wrapText="1"/>
      <protection locked="0"/>
    </xf>
    <xf numFmtId="0" fontId="4" fillId="0" borderId="16" xfId="0" applyFont="1" applyBorder="1" applyAlignment="1" applyProtection="1">
      <alignment horizontal="center" wrapText="1"/>
      <protection locked="0"/>
    </xf>
    <xf numFmtId="0" fontId="4" fillId="0" borderId="18" xfId="0" applyFont="1" applyBorder="1" applyAlignment="1" applyProtection="1">
      <alignment horizontal="center" wrapText="1"/>
      <protection locked="0"/>
    </xf>
    <xf numFmtId="0" fontId="0" fillId="0" borderId="26" xfId="0" applyFont="1" applyBorder="1" applyAlignment="1" applyProtection="1">
      <alignment horizontal="center" wrapText="1"/>
      <protection locked="0"/>
    </xf>
    <xf numFmtId="0" fontId="0" fillId="0" borderId="15" xfId="0" applyFont="1" applyBorder="1" applyAlignment="1" applyProtection="1">
      <alignment horizontal="center" wrapText="1"/>
      <protection locked="0"/>
    </xf>
    <xf numFmtId="0" fontId="0" fillId="0" borderId="27" xfId="0" applyFont="1" applyBorder="1" applyAlignment="1" applyProtection="1">
      <alignment horizontal="center" wrapText="1"/>
      <protection locked="0"/>
    </xf>
    <xf numFmtId="0" fontId="20" fillId="0" borderId="28" xfId="0" applyFont="1" applyBorder="1" applyAlignment="1" applyProtection="1">
      <alignment horizontal="center" wrapText="1"/>
      <protection locked="0"/>
    </xf>
    <xf numFmtId="0" fontId="20" fillId="0" borderId="29" xfId="0" applyFont="1" applyBorder="1" applyAlignment="1" applyProtection="1">
      <alignment horizontal="center" wrapText="1"/>
      <protection locked="0"/>
    </xf>
    <xf numFmtId="0" fontId="20" fillId="0" borderId="30" xfId="0" applyFont="1" applyBorder="1" applyAlignment="1" applyProtection="1">
      <alignment horizontal="center" wrapText="1"/>
      <protection locked="0"/>
    </xf>
    <xf numFmtId="0" fontId="4" fillId="0" borderId="24" xfId="0" applyFont="1" applyBorder="1" applyAlignment="1" applyProtection="1">
      <alignment horizontal="center" wrapText="1"/>
      <protection locked="0"/>
    </xf>
    <xf numFmtId="0" fontId="4" fillId="0" borderId="25" xfId="0" applyFont="1" applyBorder="1" applyAlignment="1" applyProtection="1">
      <alignment horizontal="center" wrapText="1"/>
      <protection locked="0"/>
    </xf>
    <xf numFmtId="0" fontId="3" fillId="2" borderId="0" xfId="0" applyFont="1" applyFill="1" applyAlignment="1">
      <alignment horizontal="center" vertical="top" wrapText="1"/>
    </xf>
    <xf numFmtId="0" fontId="3" fillId="0" borderId="15" xfId="0" applyFont="1" applyBorder="1" applyAlignment="1">
      <alignment horizontal="left" vertical="center" wrapText="1"/>
    </xf>
    <xf numFmtId="0" fontId="18" fillId="0" borderId="0" xfId="0" applyFont="1" applyAlignment="1">
      <alignment horizontal="center"/>
    </xf>
    <xf numFmtId="0" fontId="19" fillId="0" borderId="0" xfId="0" applyFont="1" applyFill="1" applyAlignment="1" applyProtection="1">
      <alignment horizontal="center"/>
      <protection locked="0"/>
    </xf>
    <xf numFmtId="167" fontId="14" fillId="3" borderId="0" xfId="0" applyNumberFormat="1" applyFont="1" applyFill="1" applyAlignment="1" applyProtection="1">
      <alignment horizontal="left"/>
      <protection locked="0"/>
    </xf>
    <xf numFmtId="167" fontId="14" fillId="0" borderId="0" xfId="0" applyNumberFormat="1" applyFont="1" applyFill="1" applyAlignment="1">
      <alignment horizontal="right"/>
    </xf>
    <xf numFmtId="168" fontId="3" fillId="3" borderId="3" xfId="1" applyNumberFormat="1" applyFont="1" applyFill="1" applyBorder="1" applyAlignment="1" applyProtection="1">
      <alignment horizontal="right"/>
      <protection locked="0"/>
    </xf>
    <xf numFmtId="168" fontId="3" fillId="3" borderId="4" xfId="1" applyNumberFormat="1" applyFont="1" applyFill="1" applyBorder="1" applyAlignment="1" applyProtection="1">
      <alignment horizontal="right"/>
      <protection locked="0"/>
    </xf>
    <xf numFmtId="167" fontId="3" fillId="0" borderId="9" xfId="0" applyNumberFormat="1" applyFont="1" applyBorder="1" applyAlignment="1">
      <alignment horizontal="left"/>
    </xf>
    <xf numFmtId="0" fontId="0" fillId="0" borderId="9" xfId="0" applyBorder="1" applyAlignment="1">
      <alignment horizontal="left"/>
    </xf>
    <xf numFmtId="0" fontId="12" fillId="0" borderId="0" xfId="0" applyFont="1" applyAlignment="1">
      <alignment horizontal="center" wrapText="1"/>
    </xf>
    <xf numFmtId="0" fontId="12" fillId="0" borderId="0" xfId="0" applyFont="1" applyAlignment="1">
      <alignment horizontal="center"/>
    </xf>
    <xf numFmtId="0" fontId="10" fillId="4" borderId="0" xfId="0" applyFont="1" applyFill="1" applyAlignment="1" applyProtection="1">
      <alignment horizontal="left"/>
    </xf>
    <xf numFmtId="0" fontId="10" fillId="4" borderId="0" xfId="0" applyFont="1" applyFill="1" applyBorder="1" applyAlignment="1" applyProtection="1">
      <alignment horizontal="left"/>
    </xf>
    <xf numFmtId="0" fontId="5" fillId="4" borderId="0" xfId="0" applyFont="1" applyFill="1" applyBorder="1" applyAlignment="1" applyProtection="1">
      <alignment horizontal="center"/>
    </xf>
    <xf numFmtId="0" fontId="12" fillId="4" borderId="26" xfId="0" applyFont="1" applyFill="1" applyBorder="1" applyProtection="1"/>
    <xf numFmtId="0" fontId="12" fillId="4" borderId="15" xfId="0" applyFont="1" applyFill="1" applyBorder="1" applyProtection="1"/>
    <xf numFmtId="0" fontId="12" fillId="4" borderId="15" xfId="0" applyNumberFormat="1" applyFont="1" applyFill="1" applyBorder="1" applyAlignment="1" applyProtection="1">
      <alignment horizontal="left"/>
    </xf>
    <xf numFmtId="0" fontId="12" fillId="4" borderId="0" xfId="0" applyFont="1" applyFill="1" applyBorder="1" applyAlignment="1" applyProtection="1">
      <alignment wrapText="1"/>
    </xf>
    <xf numFmtId="0" fontId="12" fillId="4" borderId="1" xfId="0" applyFont="1" applyFill="1" applyBorder="1" applyProtection="1"/>
    <xf numFmtId="0" fontId="8" fillId="4" borderId="0" xfId="0" applyFont="1" applyFill="1" applyBorder="1" applyAlignment="1" applyProtection="1">
      <alignment wrapText="1"/>
    </xf>
    <xf numFmtId="0" fontId="8" fillId="4" borderId="1" xfId="0" applyFont="1" applyFill="1" applyBorder="1" applyProtection="1">
      <protection locked="0"/>
    </xf>
    <xf numFmtId="0" fontId="8" fillId="4" borderId="25" xfId="0" applyFont="1" applyFill="1" applyBorder="1" applyProtection="1">
      <protection locked="0"/>
    </xf>
    <xf numFmtId="0" fontId="12" fillId="4" borderId="1" xfId="0" applyFont="1" applyFill="1" applyBorder="1" applyAlignment="1" applyProtection="1">
      <alignment wrapText="1"/>
    </xf>
    <xf numFmtId="0" fontId="12" fillId="4" borderId="0" xfId="0" applyFont="1" applyFill="1" applyBorder="1" applyAlignment="1" applyProtection="1"/>
    <xf numFmtId="0" fontId="12" fillId="4" borderId="0" xfId="0" applyFont="1" applyFill="1" applyAlignment="1" applyProtection="1"/>
    <xf numFmtId="0" fontId="8" fillId="4" borderId="78" xfId="0" applyFont="1" applyFill="1" applyBorder="1" applyAlignment="1" applyProtection="1">
      <alignment horizontal="left"/>
      <protection locked="0"/>
    </xf>
    <xf numFmtId="0" fontId="8" fillId="4" borderId="1" xfId="0" applyFont="1" applyFill="1" applyBorder="1" applyAlignment="1" applyProtection="1">
      <alignment horizontal="left"/>
      <protection locked="0"/>
    </xf>
    <xf numFmtId="49" fontId="12" fillId="4" borderId="78" xfId="0" applyNumberFormat="1" applyFont="1" applyFill="1" applyBorder="1" applyAlignment="1" applyProtection="1">
      <alignment horizontal="left"/>
      <protection locked="0"/>
    </xf>
    <xf numFmtId="49" fontId="12" fillId="4" borderId="1" xfId="0" applyNumberFormat="1" applyFont="1" applyFill="1" applyBorder="1" applyAlignment="1" applyProtection="1">
      <alignment horizontal="left"/>
      <protection locked="0"/>
    </xf>
    <xf numFmtId="0" fontId="8" fillId="4" borderId="78" xfId="0" applyFont="1" applyFill="1" applyBorder="1" applyAlignment="1" applyProtection="1">
      <alignment horizontal="center"/>
      <protection locked="0"/>
    </xf>
    <xf numFmtId="0" fontId="8" fillId="4" borderId="1" xfId="0" applyFont="1" applyFill="1" applyBorder="1" applyAlignment="1" applyProtection="1">
      <alignment horizontal="center"/>
      <protection locked="0"/>
    </xf>
    <xf numFmtId="168" fontId="8" fillId="4" borderId="0" xfId="0" applyNumberFormat="1" applyFont="1" applyFill="1" applyBorder="1" applyProtection="1">
      <protection locked="0"/>
    </xf>
    <xf numFmtId="168" fontId="8" fillId="4" borderId="1" xfId="0" applyNumberFormat="1" applyFont="1" applyFill="1" applyBorder="1" applyProtection="1">
      <protection locked="0"/>
    </xf>
    <xf numFmtId="0" fontId="12" fillId="4" borderId="0" xfId="0" applyFont="1" applyFill="1" applyAlignment="1" applyProtection="1">
      <alignment horizontal="center" vertical="top" wrapText="1"/>
    </xf>
    <xf numFmtId="0" fontId="12" fillId="4" borderId="78" xfId="0" applyFont="1" applyFill="1" applyBorder="1" applyAlignment="1" applyProtection="1">
      <alignment horizontal="left"/>
      <protection locked="0"/>
    </xf>
    <xf numFmtId="0" fontId="12" fillId="4" borderId="1" xfId="0" applyFont="1" applyFill="1" applyBorder="1" applyAlignment="1" applyProtection="1">
      <alignment horizontal="left"/>
      <protection locked="0"/>
    </xf>
    <xf numFmtId="0" fontId="8" fillId="4" borderId="0" xfId="0" applyFont="1" applyFill="1" applyBorder="1" applyAlignment="1" applyProtection="1">
      <alignment horizontal="left"/>
    </xf>
    <xf numFmtId="0" fontId="24" fillId="4" borderId="26" xfId="4" applyFont="1" applyFill="1" applyBorder="1" applyAlignment="1" applyProtection="1">
      <alignment horizontal="left"/>
    </xf>
    <xf numFmtId="0" fontId="24" fillId="4" borderId="15" xfId="4" applyFont="1" applyFill="1" applyBorder="1" applyAlignment="1" applyProtection="1">
      <alignment horizontal="left"/>
    </xf>
    <xf numFmtId="0" fontId="24" fillId="4" borderId="27" xfId="4" applyFont="1" applyFill="1" applyBorder="1" applyAlignment="1" applyProtection="1">
      <alignment horizontal="left"/>
    </xf>
    <xf numFmtId="0" fontId="3" fillId="4" borderId="26" xfId="0" applyFont="1" applyFill="1" applyBorder="1" applyAlignment="1" applyProtection="1">
      <alignment horizontal="left"/>
    </xf>
    <xf numFmtId="0" fontId="3" fillId="4" borderId="15" xfId="0" applyFont="1" applyFill="1" applyBorder="1" applyAlignment="1" applyProtection="1">
      <alignment horizontal="left"/>
    </xf>
    <xf numFmtId="0" fontId="3" fillId="4" borderId="27" xfId="0" applyFont="1" applyFill="1" applyBorder="1" applyAlignment="1" applyProtection="1">
      <alignment horizontal="left"/>
    </xf>
    <xf numFmtId="0" fontId="14" fillId="4" borderId="0" xfId="0" applyFont="1" applyFill="1" applyBorder="1" applyAlignment="1" applyProtection="1">
      <alignment wrapText="1"/>
    </xf>
    <xf numFmtId="0" fontId="3" fillId="4" borderId="0" xfId="0" applyFont="1" applyFill="1" applyAlignment="1" applyProtection="1">
      <alignment horizontal="right" vertical="center"/>
    </xf>
    <xf numFmtId="0" fontId="3" fillId="4" borderId="6" xfId="0" applyFont="1" applyFill="1" applyBorder="1" applyAlignment="1" applyProtection="1">
      <alignment horizontal="right" vertical="center"/>
    </xf>
    <xf numFmtId="0" fontId="10" fillId="4" borderId="26" xfId="0" applyFont="1" applyFill="1" applyBorder="1" applyAlignment="1" applyProtection="1">
      <alignment horizontal="left"/>
    </xf>
    <xf numFmtId="0" fontId="10" fillId="4" borderId="15" xfId="0" applyFont="1" applyFill="1" applyBorder="1" applyAlignment="1" applyProtection="1">
      <alignment horizontal="left"/>
    </xf>
    <xf numFmtId="0" fontId="3" fillId="4" borderId="28" xfId="0" applyFont="1" applyFill="1" applyBorder="1" applyProtection="1"/>
    <xf numFmtId="0" fontId="3" fillId="4" borderId="29" xfId="0" applyFont="1" applyFill="1" applyBorder="1" applyProtection="1"/>
    <xf numFmtId="0" fontId="3" fillId="4" borderId="30" xfId="0" applyFont="1" applyFill="1" applyBorder="1" applyProtection="1"/>
    <xf numFmtId="0" fontId="3" fillId="4" borderId="3" xfId="0" applyFont="1" applyFill="1" applyBorder="1" applyAlignment="1" applyProtection="1">
      <alignment horizontal="right" vertical="center"/>
    </xf>
    <xf numFmtId="0" fontId="3" fillId="4" borderId="4" xfId="0" applyFont="1" applyFill="1" applyBorder="1" applyAlignment="1" applyProtection="1">
      <alignment horizontal="right" vertical="center"/>
    </xf>
    <xf numFmtId="0" fontId="14" fillId="4" borderId="28" xfId="0" applyFont="1" applyFill="1" applyBorder="1" applyProtection="1">
      <protection locked="0"/>
    </xf>
    <xf numFmtId="0" fontId="14" fillId="4" borderId="29" xfId="0" applyFont="1" applyFill="1" applyBorder="1" applyProtection="1">
      <protection locked="0"/>
    </xf>
    <xf numFmtId="0" fontId="14" fillId="4" borderId="50" xfId="0" applyFont="1" applyFill="1" applyBorder="1" applyProtection="1">
      <protection locked="0"/>
    </xf>
    <xf numFmtId="0" fontId="14" fillId="4" borderId="38" xfId="0" applyFont="1" applyFill="1" applyBorder="1" applyProtection="1"/>
    <xf numFmtId="0" fontId="14" fillId="4" borderId="39" xfId="0" applyFont="1" applyFill="1" applyBorder="1" applyProtection="1"/>
    <xf numFmtId="0" fontId="14" fillId="4" borderId="44" xfId="0" applyFont="1" applyFill="1" applyBorder="1" applyProtection="1"/>
    <xf numFmtId="0" fontId="14" fillId="4" borderId="22" xfId="0" applyFont="1" applyFill="1" applyBorder="1" applyProtection="1"/>
    <xf numFmtId="0" fontId="8" fillId="6" borderId="0" xfId="0" applyFont="1" applyFill="1" applyProtection="1"/>
    <xf numFmtId="0" fontId="14" fillId="7" borderId="17" xfId="0" applyNumberFormat="1" applyFont="1" applyFill="1" applyBorder="1" applyAlignment="1" applyProtection="1">
      <alignment horizontal="left"/>
      <protection locked="0"/>
    </xf>
    <xf numFmtId="0" fontId="14" fillId="7" borderId="42" xfId="0" applyNumberFormat="1" applyFont="1" applyFill="1" applyBorder="1" applyAlignment="1" applyProtection="1">
      <alignment horizontal="left"/>
      <protection locked="0"/>
    </xf>
    <xf numFmtId="0" fontId="10" fillId="4" borderId="27" xfId="0" applyFont="1" applyFill="1" applyBorder="1" applyAlignment="1" applyProtection="1">
      <alignment horizontal="left"/>
    </xf>
    <xf numFmtId="0" fontId="3" fillId="4" borderId="34" xfId="0" applyFont="1" applyFill="1" applyBorder="1" applyProtection="1"/>
    <xf numFmtId="0" fontId="3" fillId="4" borderId="35" xfId="0" applyFont="1" applyFill="1" applyBorder="1" applyProtection="1"/>
    <xf numFmtId="0" fontId="14" fillId="7" borderId="58" xfId="0" applyFont="1" applyFill="1" applyBorder="1" applyProtection="1">
      <protection locked="0"/>
    </xf>
    <xf numFmtId="0" fontId="14" fillId="7" borderId="59" xfId="0" applyFont="1" applyFill="1" applyBorder="1" applyProtection="1">
      <protection locked="0"/>
    </xf>
    <xf numFmtId="0" fontId="14" fillId="7" borderId="60" xfId="0" applyFont="1" applyFill="1" applyBorder="1" applyProtection="1">
      <protection locked="0"/>
    </xf>
    <xf numFmtId="0" fontId="14" fillId="7" borderId="63" xfId="0" applyFont="1" applyFill="1" applyBorder="1" applyProtection="1">
      <protection locked="0"/>
    </xf>
    <xf numFmtId="0" fontId="14" fillId="7" borderId="64" xfId="0" applyFont="1" applyFill="1" applyBorder="1" applyProtection="1">
      <protection locked="0"/>
    </xf>
    <xf numFmtId="0" fontId="14" fillId="7" borderId="65" xfId="0" applyFont="1" applyFill="1" applyBorder="1" applyProtection="1">
      <protection locked="0"/>
    </xf>
    <xf numFmtId="0" fontId="14" fillId="7" borderId="68" xfId="0" applyFont="1" applyFill="1" applyBorder="1" applyProtection="1">
      <protection locked="0"/>
    </xf>
    <xf numFmtId="0" fontId="14" fillId="7" borderId="69" xfId="0" applyFont="1" applyFill="1" applyBorder="1" applyProtection="1">
      <protection locked="0"/>
    </xf>
    <xf numFmtId="0" fontId="14" fillId="7" borderId="70" xfId="0" applyFont="1" applyFill="1" applyBorder="1" applyProtection="1">
      <protection locked="0"/>
    </xf>
    <xf numFmtId="43" fontId="3" fillId="4" borderId="35" xfId="5" applyFont="1" applyFill="1" applyBorder="1" applyAlignment="1" applyProtection="1">
      <alignment horizontal="center" wrapText="1"/>
    </xf>
    <xf numFmtId="43" fontId="3" fillId="4" borderId="51" xfId="5" applyFont="1" applyFill="1" applyBorder="1" applyAlignment="1" applyProtection="1">
      <alignment horizontal="center" wrapText="1"/>
    </xf>
    <xf numFmtId="0" fontId="14" fillId="7" borderId="18" xfId="0" applyNumberFormat="1" applyFont="1" applyFill="1" applyBorder="1" applyAlignment="1" applyProtection="1">
      <alignment horizontal="left"/>
      <protection locked="0"/>
    </xf>
    <xf numFmtId="0" fontId="14" fillId="7" borderId="55" xfId="0" applyNumberFormat="1" applyFont="1" applyFill="1" applyBorder="1" applyAlignment="1" applyProtection="1">
      <alignment horizontal="left"/>
      <protection locked="0"/>
    </xf>
    <xf numFmtId="0" fontId="14" fillId="7" borderId="26" xfId="0" applyNumberFormat="1" applyFont="1" applyFill="1" applyBorder="1" applyAlignment="1" applyProtection="1">
      <alignment horizontal="left"/>
      <protection locked="0"/>
    </xf>
    <xf numFmtId="0" fontId="14" fillId="7" borderId="15" xfId="0" applyNumberFormat="1" applyFont="1" applyFill="1" applyBorder="1" applyAlignment="1" applyProtection="1">
      <alignment horizontal="left"/>
      <protection locked="0"/>
    </xf>
    <xf numFmtId="0" fontId="14" fillId="7" borderId="75" xfId="0" applyNumberFormat="1" applyFont="1" applyFill="1" applyBorder="1" applyAlignment="1" applyProtection="1">
      <alignment horizontal="left"/>
      <protection locked="0"/>
    </xf>
    <xf numFmtId="0" fontId="14" fillId="7" borderId="22" xfId="0" applyNumberFormat="1" applyFont="1" applyFill="1" applyBorder="1" applyAlignment="1" applyProtection="1">
      <alignment horizontal="left"/>
      <protection locked="0"/>
    </xf>
    <xf numFmtId="0" fontId="14" fillId="7" borderId="52" xfId="0" applyNumberFormat="1" applyFont="1" applyFill="1" applyBorder="1" applyAlignment="1" applyProtection="1">
      <alignment horizontal="left"/>
      <protection locked="0"/>
    </xf>
    <xf numFmtId="0" fontId="3" fillId="4" borderId="0" xfId="0" applyFont="1" applyFill="1" applyBorder="1" applyAlignment="1" applyProtection="1">
      <alignment wrapText="1"/>
    </xf>
    <xf numFmtId="0" fontId="3" fillId="4" borderId="35" xfId="0" applyFont="1" applyFill="1" applyBorder="1" applyAlignment="1" applyProtection="1">
      <alignment horizontal="center"/>
    </xf>
    <xf numFmtId="0" fontId="3" fillId="4" borderId="51" xfId="0" applyFont="1" applyFill="1" applyBorder="1" applyAlignment="1" applyProtection="1">
      <alignment horizontal="center"/>
    </xf>
    <xf numFmtId="0" fontId="3" fillId="4" borderId="0" xfId="0" applyFont="1" applyFill="1" applyBorder="1" applyAlignment="1" applyProtection="1">
      <alignment vertical="top" wrapText="1"/>
    </xf>
    <xf numFmtId="42" fontId="3" fillId="4" borderId="3" xfId="0" applyNumberFormat="1" applyFont="1" applyFill="1" applyBorder="1" applyAlignment="1" applyProtection="1">
      <alignment horizontal="left" vertical="top" wrapText="1"/>
    </xf>
    <xf numFmtId="42" fontId="3" fillId="4" borderId="0" xfId="0" applyNumberFormat="1" applyFont="1" applyFill="1" applyBorder="1" applyAlignment="1" applyProtection="1">
      <alignment horizontal="left" vertical="top" wrapText="1"/>
    </xf>
    <xf numFmtId="0" fontId="3" fillId="4" borderId="72" xfId="0" applyFont="1" applyFill="1" applyBorder="1" applyAlignment="1" applyProtection="1">
      <alignment horizontal="center"/>
    </xf>
    <xf numFmtId="0" fontId="3" fillId="4" borderId="29" xfId="0" applyFont="1" applyFill="1" applyBorder="1" applyAlignment="1" applyProtection="1">
      <alignment horizontal="center"/>
    </xf>
    <xf numFmtId="0" fontId="3" fillId="4" borderId="30" xfId="0" applyFont="1" applyFill="1" applyBorder="1" applyAlignment="1" applyProtection="1">
      <alignment horizontal="center"/>
    </xf>
    <xf numFmtId="0" fontId="14" fillId="7" borderId="73" xfId="0" applyNumberFormat="1" applyFont="1" applyFill="1" applyBorder="1" applyAlignment="1" applyProtection="1">
      <alignment horizontal="left"/>
      <protection locked="0"/>
    </xf>
    <xf numFmtId="0" fontId="14" fillId="7" borderId="37" xfId="0" applyNumberFormat="1" applyFont="1" applyFill="1" applyBorder="1" applyAlignment="1" applyProtection="1">
      <alignment horizontal="left"/>
      <protection locked="0"/>
    </xf>
    <xf numFmtId="0" fontId="14" fillId="7" borderId="74" xfId="0" applyNumberFormat="1" applyFont="1" applyFill="1" applyBorder="1" applyAlignment="1" applyProtection="1">
      <alignment horizontal="left"/>
      <protection locked="0"/>
    </xf>
    <xf numFmtId="0" fontId="29" fillId="7" borderId="42" xfId="0" applyNumberFormat="1" applyFont="1" applyFill="1" applyBorder="1" applyAlignment="1" applyProtection="1">
      <alignment horizontal="left"/>
      <protection locked="0"/>
    </xf>
    <xf numFmtId="0" fontId="14" fillId="7" borderId="76" xfId="0" applyNumberFormat="1" applyFont="1" applyFill="1" applyBorder="1" applyAlignment="1" applyProtection="1">
      <alignment horizontal="left"/>
      <protection locked="0"/>
    </xf>
    <xf numFmtId="0" fontId="29" fillId="7" borderId="52" xfId="0" applyNumberFormat="1" applyFont="1" applyFill="1" applyBorder="1" applyAlignment="1" applyProtection="1">
      <alignment horizontal="left"/>
      <protection locked="0"/>
    </xf>
    <xf numFmtId="0" fontId="14" fillId="4" borderId="0" xfId="0" applyFont="1" applyFill="1" applyAlignment="1" applyProtection="1">
      <alignment vertical="top" wrapText="1"/>
    </xf>
    <xf numFmtId="0" fontId="14" fillId="7" borderId="13" xfId="0" applyNumberFormat="1" applyFont="1" applyFill="1" applyBorder="1" applyAlignment="1" applyProtection="1">
      <alignment horizontal="left"/>
      <protection locked="0"/>
    </xf>
    <xf numFmtId="0" fontId="14" fillId="7" borderId="10" xfId="0" applyNumberFormat="1" applyFont="1" applyFill="1" applyBorder="1" applyAlignment="1" applyProtection="1">
      <alignment horizontal="left"/>
      <protection locked="0"/>
    </xf>
    <xf numFmtId="0" fontId="3" fillId="4" borderId="0" xfId="0" applyFont="1" applyFill="1" applyBorder="1" applyAlignment="1" applyProtection="1">
      <alignment horizontal="left" vertical="top" wrapText="1"/>
    </xf>
    <xf numFmtId="0" fontId="30" fillId="4" borderId="30" xfId="0" applyFont="1" applyFill="1" applyBorder="1" applyAlignment="1" applyProtection="1">
      <alignment horizontal="center"/>
    </xf>
    <xf numFmtId="0" fontId="14" fillId="7" borderId="21" xfId="0" applyNumberFormat="1" applyFont="1" applyFill="1" applyBorder="1" applyAlignment="1" applyProtection="1">
      <alignment horizontal="left"/>
      <protection locked="0"/>
    </xf>
    <xf numFmtId="0" fontId="29" fillId="7" borderId="55" xfId="0" applyNumberFormat="1" applyFont="1" applyFill="1" applyBorder="1" applyAlignment="1" applyProtection="1">
      <alignment horizontal="left"/>
      <protection locked="0"/>
    </xf>
    <xf numFmtId="0" fontId="3" fillId="4" borderId="72" xfId="0" applyFont="1" applyFill="1" applyBorder="1" applyAlignment="1" applyProtection="1">
      <alignment horizontal="center" wrapText="1"/>
    </xf>
    <xf numFmtId="0" fontId="3" fillId="4" borderId="30" xfId="0" applyFont="1" applyFill="1" applyBorder="1" applyAlignment="1" applyProtection="1">
      <alignment horizontal="center" wrapText="1"/>
    </xf>
    <xf numFmtId="0" fontId="14" fillId="7" borderId="76" xfId="0" applyNumberFormat="1" applyFont="1" applyFill="1" applyBorder="1" applyProtection="1">
      <protection locked="0"/>
    </xf>
    <xf numFmtId="0" fontId="29" fillId="7" borderId="10" xfId="0" applyNumberFormat="1" applyFont="1" applyFill="1" applyBorder="1" applyProtection="1">
      <protection locked="0"/>
    </xf>
    <xf numFmtId="0" fontId="14" fillId="7" borderId="73" xfId="0" applyNumberFormat="1" applyFont="1" applyFill="1" applyBorder="1" applyProtection="1">
      <protection locked="0"/>
    </xf>
    <xf numFmtId="0" fontId="29" fillId="7" borderId="74" xfId="0" applyNumberFormat="1" applyFont="1" applyFill="1" applyBorder="1" applyProtection="1">
      <protection locked="0"/>
    </xf>
    <xf numFmtId="0" fontId="14" fillId="7" borderId="26" xfId="0" applyNumberFormat="1" applyFont="1" applyFill="1" applyBorder="1" applyProtection="1">
      <protection locked="0"/>
    </xf>
    <xf numFmtId="0" fontId="29" fillId="7" borderId="75" xfId="0" applyNumberFormat="1" applyFont="1" applyFill="1" applyBorder="1" applyProtection="1">
      <protection locked="0"/>
    </xf>
  </cellXfs>
  <cellStyles count="6">
    <cellStyle name="Comma" xfId="1" builtinId="3"/>
    <cellStyle name="Comma 2" xfId="5" xr:uid="{00000000-0005-0000-0000-000001000000}"/>
    <cellStyle name="Currency" xfId="3" builtinId="4"/>
    <cellStyle name="Date" xfId="2" xr:uid="{00000000-0005-0000-0000-000003000000}"/>
    <cellStyle name="Normal" xfId="0" builtinId="0"/>
    <cellStyle name="Normal 2" xfId="4" xr:uid="{00000000-0005-0000-0000-000005000000}"/>
  </cellStyles>
  <dxfs count="13">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color indexed="10"/>
      </font>
    </dxf>
    <dxf>
      <font>
        <condense val="0"/>
        <extend val="0"/>
        <color indexed="9"/>
      </font>
    </dxf>
    <dxf>
      <fill>
        <patternFill>
          <bgColor indexed="42"/>
        </patternFill>
      </fill>
    </dxf>
    <dxf>
      <font>
        <strike val="0"/>
        <color theme="0"/>
        <name val="Cambria"/>
        <scheme val="none"/>
      </font>
      <numFmt numFmtId="2" formatCode="0.00"/>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10</xdr:col>
      <xdr:colOff>1066800</xdr:colOff>
      <xdr:row>0</xdr:row>
      <xdr:rowOff>57150</xdr:rowOff>
    </xdr:from>
    <xdr:to>
      <xdr:col>12</xdr:col>
      <xdr:colOff>1034762</xdr:colOff>
      <xdr:row>4</xdr:row>
      <xdr:rowOff>66675</xdr:rowOff>
    </xdr:to>
    <xdr:pic>
      <xdr:nvPicPr>
        <xdr:cNvPr id="1103" name="Picture 1" descr="Parkinson%27sUK_Logo_Stacked_RGB">
          <a:extLst>
            <a:ext uri="{FF2B5EF4-FFF2-40B4-BE49-F238E27FC236}">
              <a16:creationId xmlns:a16="http://schemas.microsoft.com/office/drawing/2014/main" id="{00000000-0008-0000-0400-00004F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02025" y="57150"/>
          <a:ext cx="253365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0</xdr:row>
      <xdr:rowOff>0</xdr:rowOff>
    </xdr:from>
    <xdr:to>
      <xdr:col>7</xdr:col>
      <xdr:colOff>1266825</xdr:colOff>
      <xdr:row>0</xdr:row>
      <xdr:rowOff>809625</xdr:rowOff>
    </xdr:to>
    <xdr:pic>
      <xdr:nvPicPr>
        <xdr:cNvPr id="2" name="Picture 27" descr="Generic_Header_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0"/>
          <a:ext cx="102489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304800</xdr:colOff>
          <xdr:row>9</xdr:row>
          <xdr:rowOff>209550</xdr:rowOff>
        </xdr:from>
        <xdr:to>
          <xdr:col>1</xdr:col>
          <xdr:colOff>438150</xdr:colOff>
          <xdr:row>10</xdr:row>
          <xdr:rowOff>114300</xdr:rowOff>
        </xdr:to>
        <xdr:sp macro="" textlink="">
          <xdr:nvSpPr>
            <xdr:cNvPr id="16385" name="OptionButton1" hidden="1">
              <a:extLst>
                <a:ext uri="{63B3BB69-23CF-44E3-9099-C40C66FF867C}">
                  <a14:compatExt spid="_x0000_s16385"/>
                </a:ext>
                <a:ext uri="{FF2B5EF4-FFF2-40B4-BE49-F238E27FC236}">
                  <a16:creationId xmlns:a16="http://schemas.microsoft.com/office/drawing/2014/main" id="{00000000-0008-0000-05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xdr:col>
      <xdr:colOff>209550</xdr:colOff>
      <xdr:row>9</xdr:row>
      <xdr:rowOff>114300</xdr:rowOff>
    </xdr:from>
    <xdr:to>
      <xdr:col>1</xdr:col>
      <xdr:colOff>542925</xdr:colOff>
      <xdr:row>10</xdr:row>
      <xdr:rowOff>209550</xdr:rowOff>
    </xdr:to>
    <xdr:sp macro="" textlink="">
      <xdr:nvSpPr>
        <xdr:cNvPr id="4" name="Rectangle 33">
          <a:extLst>
            <a:ext uri="{FF2B5EF4-FFF2-40B4-BE49-F238E27FC236}">
              <a16:creationId xmlns:a16="http://schemas.microsoft.com/office/drawing/2014/main" id="{00000000-0008-0000-0500-000004000000}"/>
            </a:ext>
          </a:extLst>
        </xdr:cNvPr>
        <xdr:cNvSpPr>
          <a:spLocks noChangeArrowheads="1"/>
        </xdr:cNvSpPr>
      </xdr:nvSpPr>
      <xdr:spPr bwMode="auto">
        <a:xfrm>
          <a:off x="352425" y="3057525"/>
          <a:ext cx="333375" cy="3238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323850</xdr:colOff>
          <xdr:row>14</xdr:row>
          <xdr:rowOff>171450</xdr:rowOff>
        </xdr:from>
        <xdr:to>
          <xdr:col>1</xdr:col>
          <xdr:colOff>431800</xdr:colOff>
          <xdr:row>15</xdr:row>
          <xdr:rowOff>50800</xdr:rowOff>
        </xdr:to>
        <xdr:sp macro="" textlink="">
          <xdr:nvSpPr>
            <xdr:cNvPr id="16386" name="OptionButton2" hidden="1">
              <a:extLst>
                <a:ext uri="{63B3BB69-23CF-44E3-9099-C40C66FF867C}">
                  <a14:compatExt spid="_x0000_s16386"/>
                </a:ext>
                <a:ext uri="{FF2B5EF4-FFF2-40B4-BE49-F238E27FC236}">
                  <a16:creationId xmlns:a16="http://schemas.microsoft.com/office/drawing/2014/main" id="{00000000-0008-0000-0500-00000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xdr:col>
      <xdr:colOff>190500</xdr:colOff>
      <xdr:row>14</xdr:row>
      <xdr:rowOff>28575</xdr:rowOff>
    </xdr:from>
    <xdr:to>
      <xdr:col>1</xdr:col>
      <xdr:colOff>561975</xdr:colOff>
      <xdr:row>15</xdr:row>
      <xdr:rowOff>152400</xdr:rowOff>
    </xdr:to>
    <xdr:sp macro="" textlink="">
      <xdr:nvSpPr>
        <xdr:cNvPr id="6" name="Rectangle 35">
          <a:extLst>
            <a:ext uri="{FF2B5EF4-FFF2-40B4-BE49-F238E27FC236}">
              <a16:creationId xmlns:a16="http://schemas.microsoft.com/office/drawing/2014/main" id="{00000000-0008-0000-0500-000006000000}"/>
            </a:ext>
          </a:extLst>
        </xdr:cNvPr>
        <xdr:cNvSpPr>
          <a:spLocks noChangeArrowheads="1"/>
        </xdr:cNvSpPr>
      </xdr:nvSpPr>
      <xdr:spPr bwMode="auto">
        <a:xfrm>
          <a:off x="333375" y="4114800"/>
          <a:ext cx="371475" cy="3524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69850</xdr:colOff>
          <xdr:row>16</xdr:row>
          <xdr:rowOff>76200</xdr:rowOff>
        </xdr:from>
        <xdr:to>
          <xdr:col>4</xdr:col>
          <xdr:colOff>196850</xdr:colOff>
          <xdr:row>16</xdr:row>
          <xdr:rowOff>203200</xdr:rowOff>
        </xdr:to>
        <xdr:sp macro="" textlink="">
          <xdr:nvSpPr>
            <xdr:cNvPr id="16387" name="CheckBox1" hidden="1">
              <a:extLst>
                <a:ext uri="{63B3BB69-23CF-44E3-9099-C40C66FF867C}">
                  <a14:compatExt spid="_x0000_s16387"/>
                </a:ext>
                <a:ext uri="{FF2B5EF4-FFF2-40B4-BE49-F238E27FC236}">
                  <a16:creationId xmlns:a16="http://schemas.microsoft.com/office/drawing/2014/main" id="{00000000-0008-0000-0500-00000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2724150</xdr:colOff>
          <xdr:row>16</xdr:row>
          <xdr:rowOff>95250</xdr:rowOff>
        </xdr:from>
        <xdr:to>
          <xdr:col>4</xdr:col>
          <xdr:colOff>2838450</xdr:colOff>
          <xdr:row>16</xdr:row>
          <xdr:rowOff>209550</xdr:rowOff>
        </xdr:to>
        <xdr:sp macro="" textlink="">
          <xdr:nvSpPr>
            <xdr:cNvPr id="16388" name="CheckBox2" hidden="1">
              <a:extLst>
                <a:ext uri="{63B3BB69-23CF-44E3-9099-C40C66FF867C}">
                  <a14:compatExt spid="_x0000_s16388"/>
                </a:ext>
                <a:ext uri="{FF2B5EF4-FFF2-40B4-BE49-F238E27FC236}">
                  <a16:creationId xmlns:a16="http://schemas.microsoft.com/office/drawing/2014/main" id="{00000000-0008-0000-0500-00000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ontrol" Target="../activeX/activeX2.xml"/><Relationship Id="rId11" Type="http://schemas.openxmlformats.org/officeDocument/2006/relationships/image" Target="../media/image5.emf"/><Relationship Id="rId5" Type="http://schemas.openxmlformats.org/officeDocument/2006/relationships/image" Target="../media/image2.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4.emf"/></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H48"/>
  <sheetViews>
    <sheetView showGridLines="0" zoomScale="115" workbookViewId="0">
      <selection activeCell="E46" sqref="E46"/>
    </sheetView>
  </sheetViews>
  <sheetFormatPr defaultRowHeight="12.5" x14ac:dyDescent="0.25"/>
  <cols>
    <col min="6" max="6" width="10.7265625" customWidth="1"/>
  </cols>
  <sheetData>
    <row r="1" spans="1:8" x14ac:dyDescent="0.25">
      <c r="A1" s="456" t="s">
        <v>85</v>
      </c>
      <c r="B1" s="456"/>
      <c r="C1" s="456"/>
      <c r="D1" s="456"/>
      <c r="E1" s="456"/>
      <c r="F1" s="456"/>
      <c r="G1" s="456"/>
      <c r="H1" s="456"/>
    </row>
    <row r="2" spans="1:8" x14ac:dyDescent="0.25">
      <c r="A2" s="456"/>
      <c r="B2" s="456"/>
      <c r="C2" s="456"/>
      <c r="D2" s="456"/>
      <c r="E2" s="456"/>
      <c r="F2" s="456"/>
      <c r="G2" s="456"/>
      <c r="H2" s="456"/>
    </row>
    <row r="3" spans="1:8" ht="6" customHeight="1" thickBot="1" x14ac:dyDescent="0.3">
      <c r="A3" s="15"/>
      <c r="B3" s="15"/>
      <c r="C3" s="15"/>
      <c r="D3" s="15"/>
      <c r="E3" s="15"/>
      <c r="F3" s="15"/>
      <c r="G3" s="15"/>
      <c r="H3" s="15"/>
    </row>
    <row r="4" spans="1:8" ht="13" x14ac:dyDescent="0.3">
      <c r="A4" s="9" t="s">
        <v>56</v>
      </c>
      <c r="B4" s="29"/>
      <c r="C4" s="29"/>
      <c r="D4" s="29"/>
      <c r="E4" s="29"/>
      <c r="F4" s="29"/>
      <c r="G4" s="29"/>
      <c r="H4" s="30"/>
    </row>
    <row r="5" spans="1:8" ht="39.75" customHeight="1" x14ac:dyDescent="0.25">
      <c r="A5" s="463" t="s">
        <v>126</v>
      </c>
      <c r="B5" s="464"/>
      <c r="C5" s="464"/>
      <c r="D5" s="464"/>
      <c r="E5" s="464"/>
      <c r="F5" s="464"/>
      <c r="G5" s="464"/>
      <c r="H5" s="465"/>
    </row>
    <row r="6" spans="1:8" ht="7.5" customHeight="1" x14ac:dyDescent="0.25">
      <c r="A6" s="12"/>
      <c r="B6" s="2"/>
      <c r="C6" s="2"/>
      <c r="D6" s="2"/>
      <c r="E6" s="2"/>
      <c r="F6" s="2"/>
      <c r="G6" s="2"/>
      <c r="H6" s="13"/>
    </row>
    <row r="7" spans="1:8" x14ac:dyDescent="0.25">
      <c r="A7" s="453" t="s">
        <v>94</v>
      </c>
      <c r="B7" s="454"/>
      <c r="C7" s="454"/>
      <c r="D7" s="454"/>
      <c r="E7" s="454"/>
      <c r="F7" s="454"/>
      <c r="G7" s="454"/>
      <c r="H7" s="455"/>
    </row>
    <row r="8" spans="1:8" ht="7.5" customHeight="1" x14ac:dyDescent="0.25">
      <c r="A8" s="37"/>
      <c r="B8" s="38"/>
      <c r="C8" s="38"/>
      <c r="D8" s="38"/>
      <c r="E8" s="38"/>
      <c r="F8" s="38"/>
      <c r="G8" s="38"/>
      <c r="H8" s="39"/>
    </row>
    <row r="9" spans="1:8" x14ac:dyDescent="0.25">
      <c r="A9" s="453" t="s">
        <v>60</v>
      </c>
      <c r="B9" s="454"/>
      <c r="C9" s="454"/>
      <c r="D9" s="454"/>
      <c r="E9" s="454"/>
      <c r="F9" s="454"/>
      <c r="G9" s="454"/>
      <c r="H9" s="455"/>
    </row>
    <row r="10" spans="1:8" ht="7.5" customHeight="1" x14ac:dyDescent="0.25">
      <c r="A10" s="12"/>
      <c r="B10" s="2"/>
      <c r="C10" s="2"/>
      <c r="D10" s="2"/>
      <c r="E10" s="2"/>
      <c r="F10" s="2"/>
      <c r="G10" s="2"/>
      <c r="H10" s="13"/>
    </row>
    <row r="11" spans="1:8" ht="23.25" customHeight="1" x14ac:dyDescent="0.25">
      <c r="A11" s="453" t="s">
        <v>127</v>
      </c>
      <c r="B11" s="454"/>
      <c r="C11" s="454"/>
      <c r="D11" s="454"/>
      <c r="E11" s="454"/>
      <c r="F11" s="454"/>
      <c r="G11" s="454"/>
      <c r="H11" s="455"/>
    </row>
    <row r="12" spans="1:8" ht="24.75" customHeight="1" x14ac:dyDescent="0.25">
      <c r="A12" s="12" t="s">
        <v>353</v>
      </c>
      <c r="B12" s="2"/>
      <c r="C12" s="2"/>
      <c r="D12" s="2"/>
      <c r="E12" s="2"/>
      <c r="F12" s="2"/>
      <c r="G12" s="2"/>
      <c r="H12" s="13"/>
    </row>
    <row r="13" spans="1:8" ht="12.75" customHeight="1" x14ac:dyDescent="0.25">
      <c r="A13" s="12"/>
      <c r="B13" s="2"/>
      <c r="C13" s="2"/>
      <c r="D13" s="2"/>
      <c r="E13" s="2"/>
      <c r="F13" s="2"/>
      <c r="G13" s="2"/>
      <c r="H13" s="13"/>
    </row>
    <row r="14" spans="1:8" ht="39.75" customHeight="1" x14ac:dyDescent="0.25">
      <c r="A14" s="453" t="s">
        <v>128</v>
      </c>
      <c r="B14" s="454"/>
      <c r="C14" s="454"/>
      <c r="D14" s="454"/>
      <c r="E14" s="454"/>
      <c r="F14" s="454"/>
      <c r="G14" s="454"/>
      <c r="H14" s="455"/>
    </row>
    <row r="15" spans="1:8" ht="6.75" customHeight="1" x14ac:dyDescent="0.25">
      <c r="A15" s="12"/>
      <c r="B15" s="2"/>
      <c r="C15" s="2"/>
      <c r="D15" s="2"/>
      <c r="E15" s="2"/>
      <c r="F15" s="2"/>
      <c r="G15" s="2"/>
      <c r="H15" s="13"/>
    </row>
    <row r="16" spans="1:8" ht="13.5" thickBot="1" x14ac:dyDescent="0.3">
      <c r="A16" s="31" t="s">
        <v>59</v>
      </c>
      <c r="B16" s="32"/>
      <c r="C16" s="32"/>
      <c r="D16" s="32"/>
      <c r="E16" s="32"/>
      <c r="F16" s="33"/>
      <c r="G16" s="33"/>
      <c r="H16" s="34"/>
    </row>
    <row r="17" spans="1:8" ht="5.25" customHeight="1" thickBot="1" x14ac:dyDescent="0.3">
      <c r="A17" s="15"/>
      <c r="B17" s="15"/>
      <c r="C17" s="15"/>
      <c r="D17" s="15"/>
      <c r="E17" s="15"/>
      <c r="F17" s="15"/>
      <c r="G17" s="15"/>
      <c r="H17" s="15"/>
    </row>
    <row r="18" spans="1:8" ht="13" x14ac:dyDescent="0.3">
      <c r="A18" s="9" t="s">
        <v>57</v>
      </c>
      <c r="B18" s="29"/>
      <c r="C18" s="29"/>
      <c r="D18" s="29"/>
      <c r="E18" s="29"/>
      <c r="F18" s="29"/>
      <c r="G18" s="29"/>
      <c r="H18" s="30"/>
    </row>
    <row r="19" spans="1:8" ht="13" x14ac:dyDescent="0.3">
      <c r="A19" s="12" t="s">
        <v>36</v>
      </c>
      <c r="B19" s="2"/>
      <c r="C19" s="2"/>
      <c r="D19" s="2"/>
      <c r="E19" s="2"/>
      <c r="F19" s="2"/>
      <c r="G19" s="2"/>
      <c r="H19" s="13"/>
    </row>
    <row r="20" spans="1:8" ht="6.75" customHeight="1" x14ac:dyDescent="0.25">
      <c r="A20" s="12"/>
      <c r="B20" s="2"/>
      <c r="C20" s="2"/>
      <c r="D20" s="2"/>
      <c r="E20" s="2"/>
      <c r="F20" s="2"/>
      <c r="G20" s="2"/>
      <c r="H20" s="13"/>
    </row>
    <row r="21" spans="1:8" x14ac:dyDescent="0.25">
      <c r="A21" s="457" t="s">
        <v>93</v>
      </c>
      <c r="B21" s="458"/>
      <c r="C21" s="458"/>
      <c r="D21" s="458"/>
      <c r="E21" s="458"/>
      <c r="F21" s="458"/>
      <c r="G21" s="458"/>
      <c r="H21" s="459"/>
    </row>
    <row r="22" spans="1:8" x14ac:dyDescent="0.25">
      <c r="A22" s="457"/>
      <c r="B22" s="458"/>
      <c r="C22" s="458"/>
      <c r="D22" s="458"/>
      <c r="E22" s="458"/>
      <c r="F22" s="458"/>
      <c r="G22" s="458"/>
      <c r="H22" s="459"/>
    </row>
    <row r="23" spans="1:8" ht="6.75" customHeight="1" x14ac:dyDescent="0.25">
      <c r="A23" s="12"/>
      <c r="B23" s="2"/>
      <c r="C23" s="2"/>
      <c r="D23" s="2"/>
      <c r="E23" s="2"/>
      <c r="F23" s="2"/>
      <c r="G23" s="2"/>
      <c r="H23" s="13"/>
    </row>
    <row r="24" spans="1:8" x14ac:dyDescent="0.25">
      <c r="A24" s="457" t="s">
        <v>37</v>
      </c>
      <c r="B24" s="458"/>
      <c r="C24" s="458"/>
      <c r="D24" s="458"/>
      <c r="E24" s="458"/>
      <c r="F24" s="458"/>
      <c r="G24" s="458"/>
      <c r="H24" s="459"/>
    </row>
    <row r="25" spans="1:8" x14ac:dyDescent="0.25">
      <c r="A25" s="457"/>
      <c r="B25" s="458"/>
      <c r="C25" s="458"/>
      <c r="D25" s="458"/>
      <c r="E25" s="458"/>
      <c r="F25" s="458"/>
      <c r="G25" s="458"/>
      <c r="H25" s="459"/>
    </row>
    <row r="26" spans="1:8" ht="6.75" customHeight="1" x14ac:dyDescent="0.25">
      <c r="A26" s="12"/>
      <c r="B26" s="2"/>
      <c r="C26" s="2"/>
      <c r="D26" s="2"/>
      <c r="E26" s="2"/>
      <c r="F26" s="2"/>
      <c r="G26" s="2"/>
      <c r="H26" s="13"/>
    </row>
    <row r="27" spans="1:8" ht="12.75" customHeight="1" x14ac:dyDescent="0.25">
      <c r="A27" s="453" t="s">
        <v>129</v>
      </c>
      <c r="B27" s="454"/>
      <c r="C27" s="454"/>
      <c r="D27" s="454"/>
      <c r="E27" s="454"/>
      <c r="F27" s="454"/>
      <c r="G27" s="454"/>
      <c r="H27" s="455"/>
    </row>
    <row r="28" spans="1:8" ht="13" thickBot="1" x14ac:dyDescent="0.3">
      <c r="A28" s="460"/>
      <c r="B28" s="461"/>
      <c r="C28" s="461"/>
      <c r="D28" s="461"/>
      <c r="E28" s="461"/>
      <c r="F28" s="461"/>
      <c r="G28" s="461"/>
      <c r="H28" s="462"/>
    </row>
    <row r="29" spans="1:8" ht="5.25" customHeight="1" thickBot="1" x14ac:dyDescent="0.3">
      <c r="A29" s="16"/>
      <c r="B29" s="16"/>
      <c r="C29" s="16"/>
      <c r="D29" s="16"/>
      <c r="E29" s="16"/>
      <c r="F29" s="16"/>
      <c r="G29" s="16"/>
      <c r="H29" s="16"/>
    </row>
    <row r="30" spans="1:8" ht="13" x14ac:dyDescent="0.3">
      <c r="A30" s="9" t="s">
        <v>58</v>
      </c>
      <c r="B30" s="10"/>
      <c r="C30" s="10"/>
      <c r="D30" s="10"/>
      <c r="E30" s="10"/>
      <c r="F30" s="10"/>
      <c r="G30" s="10"/>
      <c r="H30" s="11"/>
    </row>
    <row r="31" spans="1:8" ht="27" customHeight="1" x14ac:dyDescent="0.25">
      <c r="A31" s="453" t="s">
        <v>95</v>
      </c>
      <c r="B31" s="454"/>
      <c r="C31" s="454"/>
      <c r="D31" s="454"/>
      <c r="E31" s="454"/>
      <c r="F31" s="454"/>
      <c r="G31" s="454"/>
      <c r="H31" s="455"/>
    </row>
    <row r="32" spans="1:8" ht="6.75" customHeight="1" x14ac:dyDescent="0.25">
      <c r="A32" s="37"/>
      <c r="B32" s="38"/>
      <c r="C32" s="38"/>
      <c r="D32" s="38"/>
      <c r="E32" s="38"/>
      <c r="F32" s="38"/>
      <c r="G32" s="38"/>
      <c r="H32" s="39"/>
    </row>
    <row r="33" spans="1:8" x14ac:dyDescent="0.25">
      <c r="A33" s="453" t="s">
        <v>117</v>
      </c>
      <c r="B33" s="454"/>
      <c r="C33" s="454"/>
      <c r="D33" s="454"/>
      <c r="E33" s="454"/>
      <c r="F33" s="454"/>
      <c r="G33" s="454"/>
      <c r="H33" s="455"/>
    </row>
    <row r="34" spans="1:8" ht="6.75" customHeight="1" x14ac:dyDescent="0.3">
      <c r="A34" s="40"/>
      <c r="B34" s="2"/>
      <c r="C34" s="2"/>
      <c r="D34" s="2"/>
      <c r="E34" s="2"/>
      <c r="F34" s="2"/>
      <c r="G34" s="2"/>
      <c r="H34" s="13"/>
    </row>
    <row r="35" spans="1:8" ht="37.5" customHeight="1" x14ac:dyDescent="0.25">
      <c r="A35" s="466" t="s">
        <v>118</v>
      </c>
      <c r="B35" s="467"/>
      <c r="C35" s="467"/>
      <c r="D35" s="467"/>
      <c r="E35" s="467"/>
      <c r="F35" s="467"/>
      <c r="G35" s="467"/>
      <c r="H35" s="468"/>
    </row>
    <row r="36" spans="1:8" ht="6.75" customHeight="1" x14ac:dyDescent="0.25">
      <c r="A36" s="12"/>
      <c r="B36" s="2"/>
      <c r="C36" s="2"/>
      <c r="D36" s="2"/>
      <c r="E36" s="2"/>
      <c r="F36" s="2"/>
      <c r="G36" s="2"/>
      <c r="H36" s="13"/>
    </row>
    <row r="37" spans="1:8" x14ac:dyDescent="0.25">
      <c r="A37" s="453" t="s">
        <v>119</v>
      </c>
      <c r="B37" s="454"/>
      <c r="C37" s="454"/>
      <c r="D37" s="454"/>
      <c r="E37" s="454"/>
      <c r="F37" s="454"/>
      <c r="G37" s="454"/>
      <c r="H37" s="455"/>
    </row>
    <row r="38" spans="1:8" ht="13" thickBot="1" x14ac:dyDescent="0.3">
      <c r="A38" s="460"/>
      <c r="B38" s="461"/>
      <c r="C38" s="461"/>
      <c r="D38" s="461"/>
      <c r="E38" s="461"/>
      <c r="F38" s="461"/>
      <c r="G38" s="461"/>
      <c r="H38" s="462"/>
    </row>
    <row r="39" spans="1:8" ht="13" thickBot="1" x14ac:dyDescent="0.3"/>
    <row r="40" spans="1:8" ht="13" x14ac:dyDescent="0.3">
      <c r="A40" s="9" t="s">
        <v>355</v>
      </c>
      <c r="B40" s="10"/>
      <c r="C40" s="10"/>
      <c r="D40" s="10"/>
      <c r="E40" s="10"/>
      <c r="F40" s="10"/>
      <c r="G40" s="10"/>
      <c r="H40" s="11"/>
    </row>
    <row r="41" spans="1:8" ht="29.25" customHeight="1" x14ac:dyDescent="0.25">
      <c r="A41" s="453" t="s">
        <v>356</v>
      </c>
      <c r="B41" s="454"/>
      <c r="C41" s="454"/>
      <c r="D41" s="454"/>
      <c r="E41" s="454"/>
      <c r="F41" s="454"/>
      <c r="G41" s="454"/>
      <c r="H41" s="455"/>
    </row>
    <row r="42" spans="1:8" ht="59.25" customHeight="1" x14ac:dyDescent="0.25">
      <c r="A42" s="453" t="s">
        <v>357</v>
      </c>
      <c r="B42" s="454"/>
      <c r="C42" s="454"/>
      <c r="D42" s="454"/>
      <c r="E42" s="454"/>
      <c r="F42" s="454"/>
      <c r="G42" s="454"/>
      <c r="H42" s="455"/>
    </row>
    <row r="43" spans="1:8" ht="30" customHeight="1" x14ac:dyDescent="0.25">
      <c r="A43" s="453" t="s">
        <v>360</v>
      </c>
      <c r="B43" s="454"/>
      <c r="C43" s="454"/>
      <c r="D43" s="454"/>
      <c r="E43" s="454"/>
      <c r="F43" s="454"/>
      <c r="G43" s="454"/>
      <c r="H43" s="455"/>
    </row>
    <row r="44" spans="1:8" ht="13" x14ac:dyDescent="0.3">
      <c r="A44" s="40"/>
      <c r="B44" s="2"/>
      <c r="C44" s="2"/>
      <c r="D44" s="2"/>
      <c r="E44" s="2"/>
      <c r="F44" s="2"/>
      <c r="G44" s="2"/>
      <c r="H44" s="13"/>
    </row>
    <row r="45" spans="1:8" ht="48" customHeight="1" x14ac:dyDescent="0.25">
      <c r="A45" s="466" t="s">
        <v>359</v>
      </c>
      <c r="B45" s="467"/>
      <c r="C45" s="467"/>
      <c r="D45" s="467"/>
      <c r="E45" s="467"/>
      <c r="F45" s="467"/>
      <c r="G45" s="467"/>
      <c r="H45" s="468"/>
    </row>
    <row r="46" spans="1:8" ht="12.75" customHeight="1" x14ac:dyDescent="0.25">
      <c r="A46" s="12"/>
      <c r="B46" s="2"/>
      <c r="C46" s="2"/>
      <c r="D46" s="2"/>
      <c r="E46" s="2"/>
      <c r="F46" s="2"/>
      <c r="G46" s="2"/>
      <c r="H46" s="13"/>
    </row>
    <row r="47" spans="1:8" ht="58.5" customHeight="1" x14ac:dyDescent="0.25">
      <c r="A47" s="453" t="s">
        <v>361</v>
      </c>
      <c r="B47" s="454"/>
      <c r="C47" s="454"/>
      <c r="D47" s="454"/>
      <c r="E47" s="454"/>
      <c r="F47" s="454"/>
      <c r="G47" s="454"/>
      <c r="H47" s="455"/>
    </row>
    <row r="48" spans="1:8" ht="42.75" customHeight="1" thickBot="1" x14ac:dyDescent="0.3">
      <c r="A48" s="460" t="s">
        <v>362</v>
      </c>
      <c r="B48" s="461"/>
      <c r="C48" s="461"/>
      <c r="D48" s="461"/>
      <c r="E48" s="461"/>
      <c r="F48" s="461"/>
      <c r="G48" s="461"/>
      <c r="H48" s="462"/>
    </row>
  </sheetData>
  <mergeCells count="19">
    <mergeCell ref="A43:H43"/>
    <mergeCell ref="A45:H45"/>
    <mergeCell ref="A42:H42"/>
    <mergeCell ref="A47:H47"/>
    <mergeCell ref="A48:H48"/>
    <mergeCell ref="A41:H41"/>
    <mergeCell ref="A1:H2"/>
    <mergeCell ref="A21:H22"/>
    <mergeCell ref="A24:H25"/>
    <mergeCell ref="A27:H28"/>
    <mergeCell ref="A14:H14"/>
    <mergeCell ref="A5:H5"/>
    <mergeCell ref="A7:H7"/>
    <mergeCell ref="A9:H9"/>
    <mergeCell ref="A33:H33"/>
    <mergeCell ref="A37:H38"/>
    <mergeCell ref="A31:H31"/>
    <mergeCell ref="A35:H35"/>
    <mergeCell ref="A11:H11"/>
  </mergeCells>
  <phoneticPr fontId="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H36"/>
  <sheetViews>
    <sheetView zoomScale="75" zoomScaleNormal="60" zoomScaleSheetLayoutView="50" workbookViewId="0">
      <selection activeCell="C9" sqref="C9"/>
    </sheetView>
  </sheetViews>
  <sheetFormatPr defaultColWidth="9.1796875" defaultRowHeight="12.5" x14ac:dyDescent="0.25"/>
  <cols>
    <col min="1" max="1" width="2.1796875" style="207" customWidth="1"/>
    <col min="2" max="2" width="29.26953125" style="207" customWidth="1"/>
    <col min="3" max="3" width="59.1796875" style="207" customWidth="1"/>
    <col min="4" max="4" width="40.7265625" style="207" customWidth="1"/>
    <col min="5" max="5" width="18" style="207" customWidth="1"/>
    <col min="6" max="6" width="13.1796875" style="207" customWidth="1"/>
    <col min="7" max="7" width="16.26953125" style="207" customWidth="1"/>
    <col min="8" max="8" width="42.453125" style="207" customWidth="1"/>
    <col min="9" max="16384" width="9.1796875" style="207"/>
  </cols>
  <sheetData>
    <row r="1" spans="2:8" ht="12" customHeight="1" x14ac:dyDescent="0.25"/>
    <row r="2" spans="2:8" s="295" customFormat="1" ht="18" x14ac:dyDescent="0.4">
      <c r="B2" s="533" t="str">
        <f>'Start of Year'!G9&amp;":  "&amp;'Start of Year'!F9</f>
        <v>Parkinson's UK:  Local Group Branch / Support Group name</v>
      </c>
      <c r="C2" s="534"/>
      <c r="D2" s="534"/>
      <c r="E2" s="534"/>
      <c r="F2" s="534"/>
      <c r="G2" s="534"/>
      <c r="H2" s="535"/>
    </row>
    <row r="3" spans="2:8" ht="6" customHeight="1" x14ac:dyDescent="0.25"/>
    <row r="4" spans="2:8" ht="18" x14ac:dyDescent="0.4">
      <c r="B4" s="296" t="s">
        <v>263</v>
      </c>
    </row>
    <row r="5" spans="2:8" s="297" customFormat="1" ht="15.5" x14ac:dyDescent="0.35">
      <c r="B5" s="553" t="s">
        <v>264</v>
      </c>
      <c r="C5" s="553"/>
      <c r="D5" s="553"/>
      <c r="E5" s="553"/>
      <c r="F5" s="553"/>
      <c r="G5" s="553"/>
      <c r="H5" s="553"/>
    </row>
    <row r="6" spans="2:8" ht="7.5" customHeight="1" thickBot="1" x14ac:dyDescent="0.3"/>
    <row r="7" spans="2:8" s="301" customFormat="1" ht="30" customHeight="1" thickBot="1" x14ac:dyDescent="0.35">
      <c r="B7" s="298" t="s">
        <v>265</v>
      </c>
      <c r="C7" s="299" t="s">
        <v>32</v>
      </c>
      <c r="D7" s="299" t="s">
        <v>266</v>
      </c>
      <c r="E7" s="299" t="s">
        <v>267</v>
      </c>
      <c r="F7" s="299" t="s">
        <v>268</v>
      </c>
      <c r="G7" s="299" t="str">
        <f>"Still Owned
"&amp;TEXT('Start of Year'!F10,"dd/mm/yyyy")</f>
        <v>Still Owned
31/12/2025</v>
      </c>
      <c r="H7" s="300" t="s">
        <v>269</v>
      </c>
    </row>
    <row r="8" spans="2:8" ht="23.25" customHeight="1" x14ac:dyDescent="0.35">
      <c r="B8" s="302" t="s">
        <v>270</v>
      </c>
      <c r="C8" s="303"/>
      <c r="D8" s="303"/>
      <c r="E8" s="304"/>
      <c r="F8" s="305"/>
      <c r="G8" s="306" t="s">
        <v>271</v>
      </c>
      <c r="H8" s="307" t="s">
        <v>272</v>
      </c>
    </row>
    <row r="9" spans="2:8" ht="23.25" customHeight="1" x14ac:dyDescent="0.35">
      <c r="B9" s="308" t="s">
        <v>270</v>
      </c>
      <c r="C9" s="309"/>
      <c r="D9" s="309"/>
      <c r="E9" s="310"/>
      <c r="F9" s="311"/>
      <c r="G9" s="312" t="s">
        <v>271</v>
      </c>
      <c r="H9" s="313" t="s">
        <v>272</v>
      </c>
    </row>
    <row r="10" spans="2:8" ht="23.25" customHeight="1" x14ac:dyDescent="0.35">
      <c r="B10" s="308" t="s">
        <v>270</v>
      </c>
      <c r="C10" s="309"/>
      <c r="D10" s="309"/>
      <c r="E10" s="310"/>
      <c r="F10" s="311"/>
      <c r="G10" s="312" t="s">
        <v>271</v>
      </c>
      <c r="H10" s="313" t="s">
        <v>272</v>
      </c>
    </row>
    <row r="11" spans="2:8" ht="23.25" customHeight="1" x14ac:dyDescent="0.35">
      <c r="B11" s="308" t="s">
        <v>270</v>
      </c>
      <c r="C11" s="309"/>
      <c r="D11" s="309"/>
      <c r="E11" s="310"/>
      <c r="F11" s="311"/>
      <c r="G11" s="312" t="s">
        <v>271</v>
      </c>
      <c r="H11" s="313" t="s">
        <v>272</v>
      </c>
    </row>
    <row r="12" spans="2:8" ht="23.25" customHeight="1" x14ac:dyDescent="0.35">
      <c r="B12" s="308" t="s">
        <v>270</v>
      </c>
      <c r="C12" s="309"/>
      <c r="D12" s="309"/>
      <c r="E12" s="310"/>
      <c r="F12" s="311"/>
      <c r="G12" s="312" t="s">
        <v>271</v>
      </c>
      <c r="H12" s="313" t="s">
        <v>272</v>
      </c>
    </row>
    <row r="13" spans="2:8" ht="23.25" customHeight="1" x14ac:dyDescent="0.35">
      <c r="B13" s="308" t="s">
        <v>270</v>
      </c>
      <c r="C13" s="309"/>
      <c r="D13" s="309"/>
      <c r="E13" s="310"/>
      <c r="F13" s="311"/>
      <c r="G13" s="312" t="s">
        <v>271</v>
      </c>
      <c r="H13" s="313" t="s">
        <v>272</v>
      </c>
    </row>
    <row r="14" spans="2:8" ht="23.25" customHeight="1" x14ac:dyDescent="0.35">
      <c r="B14" s="308" t="s">
        <v>270</v>
      </c>
      <c r="C14" s="309"/>
      <c r="D14" s="309"/>
      <c r="E14" s="310"/>
      <c r="F14" s="311"/>
      <c r="G14" s="312" t="s">
        <v>271</v>
      </c>
      <c r="H14" s="313" t="s">
        <v>272</v>
      </c>
    </row>
    <row r="15" spans="2:8" ht="23.25" customHeight="1" x14ac:dyDescent="0.35">
      <c r="B15" s="308" t="s">
        <v>270</v>
      </c>
      <c r="C15" s="309"/>
      <c r="D15" s="309"/>
      <c r="E15" s="310"/>
      <c r="F15" s="311"/>
      <c r="G15" s="312" t="s">
        <v>271</v>
      </c>
      <c r="H15" s="313" t="s">
        <v>272</v>
      </c>
    </row>
    <row r="16" spans="2:8" ht="23.25" customHeight="1" x14ac:dyDescent="0.35">
      <c r="B16" s="308" t="s">
        <v>270</v>
      </c>
      <c r="C16" s="309"/>
      <c r="D16" s="309"/>
      <c r="E16" s="310"/>
      <c r="F16" s="311"/>
      <c r="G16" s="312" t="s">
        <v>271</v>
      </c>
      <c r="H16" s="313" t="s">
        <v>272</v>
      </c>
    </row>
    <row r="17" spans="2:8" ht="23.25" customHeight="1" x14ac:dyDescent="0.35">
      <c r="B17" s="308" t="s">
        <v>270</v>
      </c>
      <c r="C17" s="309"/>
      <c r="D17" s="309"/>
      <c r="E17" s="310"/>
      <c r="F17" s="311"/>
      <c r="G17" s="312" t="s">
        <v>271</v>
      </c>
      <c r="H17" s="313" t="s">
        <v>272</v>
      </c>
    </row>
    <row r="18" spans="2:8" ht="23.25" customHeight="1" x14ac:dyDescent="0.35">
      <c r="B18" s="308" t="s">
        <v>270</v>
      </c>
      <c r="C18" s="309"/>
      <c r="D18" s="309"/>
      <c r="E18" s="310"/>
      <c r="F18" s="311"/>
      <c r="G18" s="312" t="s">
        <v>271</v>
      </c>
      <c r="H18" s="313" t="s">
        <v>272</v>
      </c>
    </row>
    <row r="19" spans="2:8" ht="23.25" customHeight="1" x14ac:dyDescent="0.35">
      <c r="B19" s="308" t="s">
        <v>270</v>
      </c>
      <c r="C19" s="309"/>
      <c r="D19" s="309"/>
      <c r="E19" s="310"/>
      <c r="F19" s="311"/>
      <c r="G19" s="312" t="s">
        <v>271</v>
      </c>
      <c r="H19" s="313" t="s">
        <v>272</v>
      </c>
    </row>
    <row r="20" spans="2:8" ht="23.25" customHeight="1" x14ac:dyDescent="0.35">
      <c r="B20" s="308" t="s">
        <v>270</v>
      </c>
      <c r="C20" s="309"/>
      <c r="D20" s="309"/>
      <c r="E20" s="310"/>
      <c r="F20" s="311"/>
      <c r="G20" s="312" t="s">
        <v>271</v>
      </c>
      <c r="H20" s="313" t="s">
        <v>272</v>
      </c>
    </row>
    <row r="21" spans="2:8" ht="23.25" customHeight="1" x14ac:dyDescent="0.35">
      <c r="B21" s="308" t="s">
        <v>270</v>
      </c>
      <c r="C21" s="309"/>
      <c r="D21" s="309"/>
      <c r="E21" s="310"/>
      <c r="F21" s="311"/>
      <c r="G21" s="312" t="s">
        <v>271</v>
      </c>
      <c r="H21" s="313" t="s">
        <v>272</v>
      </c>
    </row>
    <row r="22" spans="2:8" ht="23.25" customHeight="1" x14ac:dyDescent="0.35">
      <c r="B22" s="308" t="s">
        <v>270</v>
      </c>
      <c r="C22" s="309"/>
      <c r="D22" s="309"/>
      <c r="E22" s="310"/>
      <c r="F22" s="311"/>
      <c r="G22" s="312" t="s">
        <v>271</v>
      </c>
      <c r="H22" s="313" t="s">
        <v>272</v>
      </c>
    </row>
    <row r="23" spans="2:8" ht="23.25" customHeight="1" x14ac:dyDescent="0.35">
      <c r="B23" s="308" t="s">
        <v>270</v>
      </c>
      <c r="C23" s="309"/>
      <c r="D23" s="309"/>
      <c r="E23" s="310"/>
      <c r="F23" s="311"/>
      <c r="G23" s="312" t="s">
        <v>271</v>
      </c>
      <c r="H23" s="313" t="s">
        <v>272</v>
      </c>
    </row>
    <row r="24" spans="2:8" ht="23.25" customHeight="1" x14ac:dyDescent="0.35">
      <c r="B24" s="308" t="s">
        <v>270</v>
      </c>
      <c r="C24" s="309"/>
      <c r="D24" s="309"/>
      <c r="E24" s="310"/>
      <c r="F24" s="311"/>
      <c r="G24" s="312" t="s">
        <v>271</v>
      </c>
      <c r="H24" s="313" t="s">
        <v>272</v>
      </c>
    </row>
    <row r="25" spans="2:8" ht="23.25" customHeight="1" x14ac:dyDescent="0.35">
      <c r="B25" s="308" t="s">
        <v>270</v>
      </c>
      <c r="C25" s="309"/>
      <c r="D25" s="309"/>
      <c r="E25" s="310"/>
      <c r="F25" s="311"/>
      <c r="G25" s="312" t="s">
        <v>271</v>
      </c>
      <c r="H25" s="313" t="s">
        <v>272</v>
      </c>
    </row>
    <row r="26" spans="2:8" ht="23.25" customHeight="1" x14ac:dyDescent="0.35">
      <c r="B26" s="308" t="s">
        <v>270</v>
      </c>
      <c r="C26" s="309"/>
      <c r="D26" s="309"/>
      <c r="E26" s="310"/>
      <c r="F26" s="311"/>
      <c r="G26" s="312" t="s">
        <v>271</v>
      </c>
      <c r="H26" s="313" t="s">
        <v>272</v>
      </c>
    </row>
    <row r="27" spans="2:8" ht="23.25" customHeight="1" x14ac:dyDescent="0.35">
      <c r="B27" s="308" t="s">
        <v>270</v>
      </c>
      <c r="C27" s="309"/>
      <c r="D27" s="309"/>
      <c r="E27" s="310"/>
      <c r="F27" s="311"/>
      <c r="G27" s="312" t="s">
        <v>271</v>
      </c>
      <c r="H27" s="313" t="s">
        <v>272</v>
      </c>
    </row>
    <row r="28" spans="2:8" ht="23.25" customHeight="1" x14ac:dyDescent="0.35">
      <c r="B28" s="308" t="s">
        <v>270</v>
      </c>
      <c r="C28" s="309"/>
      <c r="D28" s="309"/>
      <c r="E28" s="310"/>
      <c r="F28" s="311"/>
      <c r="G28" s="312" t="s">
        <v>271</v>
      </c>
      <c r="H28" s="313" t="s">
        <v>272</v>
      </c>
    </row>
    <row r="29" spans="2:8" ht="23.25" customHeight="1" x14ac:dyDescent="0.35">
      <c r="B29" s="308" t="s">
        <v>270</v>
      </c>
      <c r="C29" s="309"/>
      <c r="D29" s="309"/>
      <c r="E29" s="310"/>
      <c r="F29" s="311"/>
      <c r="G29" s="312" t="s">
        <v>271</v>
      </c>
      <c r="H29" s="313" t="s">
        <v>272</v>
      </c>
    </row>
    <row r="30" spans="2:8" ht="23.25" customHeight="1" x14ac:dyDescent="0.35">
      <c r="B30" s="308" t="s">
        <v>270</v>
      </c>
      <c r="C30" s="309"/>
      <c r="D30" s="309"/>
      <c r="E30" s="310"/>
      <c r="F30" s="311"/>
      <c r="G30" s="312" t="s">
        <v>271</v>
      </c>
      <c r="H30" s="313" t="s">
        <v>272</v>
      </c>
    </row>
    <row r="31" spans="2:8" ht="23.25" customHeight="1" x14ac:dyDescent="0.35">
      <c r="B31" s="308" t="s">
        <v>270</v>
      </c>
      <c r="C31" s="309"/>
      <c r="D31" s="309"/>
      <c r="E31" s="310"/>
      <c r="F31" s="311"/>
      <c r="G31" s="312" t="s">
        <v>271</v>
      </c>
      <c r="H31" s="313" t="s">
        <v>272</v>
      </c>
    </row>
    <row r="32" spans="2:8" ht="23.25" customHeight="1" x14ac:dyDescent="0.35">
      <c r="B32" s="308" t="s">
        <v>270</v>
      </c>
      <c r="C32" s="309"/>
      <c r="D32" s="309"/>
      <c r="E32" s="310"/>
      <c r="F32" s="311"/>
      <c r="G32" s="312" t="s">
        <v>271</v>
      </c>
      <c r="H32" s="313" t="s">
        <v>272</v>
      </c>
    </row>
    <row r="33" spans="2:8" ht="23.25" customHeight="1" x14ac:dyDescent="0.35">
      <c r="B33" s="308" t="s">
        <v>270</v>
      </c>
      <c r="C33" s="309"/>
      <c r="D33" s="309"/>
      <c r="E33" s="310"/>
      <c r="F33" s="311"/>
      <c r="G33" s="312" t="s">
        <v>271</v>
      </c>
      <c r="H33" s="313" t="s">
        <v>272</v>
      </c>
    </row>
    <row r="34" spans="2:8" ht="23.25" customHeight="1" thickBot="1" x14ac:dyDescent="0.4">
      <c r="B34" s="314" t="s">
        <v>270</v>
      </c>
      <c r="C34" s="315"/>
      <c r="D34" s="315"/>
      <c r="E34" s="316"/>
      <c r="F34" s="317"/>
      <c r="G34" s="318" t="s">
        <v>271</v>
      </c>
      <c r="H34" s="319" t="s">
        <v>272</v>
      </c>
    </row>
    <row r="35" spans="2:8" ht="6.75" customHeight="1" x14ac:dyDescent="0.25"/>
    <row r="36" spans="2:8" x14ac:dyDescent="0.25">
      <c r="B36" s="207" t="s">
        <v>273</v>
      </c>
    </row>
  </sheetData>
  <mergeCells count="2">
    <mergeCell ref="B2:H2"/>
    <mergeCell ref="B5:H5"/>
  </mergeCells>
  <printOptions horizontalCentered="1"/>
  <pageMargins left="0.39370078740157483" right="0.39370078740157483" top="0.59055118110236227" bottom="0.39370078740157483" header="0.39370078740157483" footer="0.39370078740157483"/>
  <pageSetup paperSize="9" scale="64" fitToHeight="0" orientation="landscape" r:id="rId1"/>
  <headerFooter alignWithMargins="0">
    <oddHeader>&amp;R&amp;14Accounting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48"/>
  <sheetViews>
    <sheetView zoomScale="75" zoomScaleNormal="65" workbookViewId="0">
      <selection activeCell="B38" sqref="B38"/>
    </sheetView>
  </sheetViews>
  <sheetFormatPr defaultColWidth="9.1796875" defaultRowHeight="17.5" x14ac:dyDescent="0.35"/>
  <cols>
    <col min="1" max="1" width="3" style="197" customWidth="1"/>
    <col min="2" max="2" width="91.1796875" style="197" customWidth="1"/>
    <col min="3" max="3" width="22.26953125" style="197" customWidth="1"/>
    <col min="4" max="4" width="23.7265625" style="197" customWidth="1"/>
    <col min="5" max="5" width="28" style="197" customWidth="1"/>
    <col min="6" max="6" width="43.54296875" style="197" customWidth="1"/>
    <col min="7" max="7" width="22" style="197" customWidth="1"/>
    <col min="8" max="16384" width="9.1796875" style="197"/>
  </cols>
  <sheetData>
    <row r="1" spans="2:8" ht="9" customHeight="1" x14ac:dyDescent="0.35">
      <c r="B1" s="248"/>
      <c r="C1" s="248"/>
      <c r="D1" s="248"/>
      <c r="E1" s="320"/>
      <c r="F1" s="248"/>
    </row>
    <row r="2" spans="2:8" s="238" customFormat="1" ht="20" x14ac:dyDescent="0.4">
      <c r="B2" s="539" t="str">
        <f>'Start of Year'!G9&amp;":  "&amp;'Start of Year'!F9</f>
        <v>Parkinson's UK:  Local Group Branch / Support Group name</v>
      </c>
      <c r="C2" s="540"/>
      <c r="D2" s="540"/>
      <c r="E2" s="540"/>
      <c r="F2" s="540"/>
      <c r="G2" s="556"/>
      <c r="H2" s="321"/>
    </row>
    <row r="3" spans="2:8" ht="9" customHeight="1" x14ac:dyDescent="0.35"/>
    <row r="4" spans="2:8" ht="18.5" thickBot="1" x14ac:dyDescent="0.45">
      <c r="B4" s="285" t="s">
        <v>274</v>
      </c>
      <c r="D4" s="285" t="s">
        <v>275</v>
      </c>
    </row>
    <row r="5" spans="2:8" ht="18.5" thickBot="1" x14ac:dyDescent="0.45">
      <c r="B5" s="322" t="s">
        <v>32</v>
      </c>
      <c r="C5" s="323" t="s">
        <v>131</v>
      </c>
      <c r="D5" s="557" t="s">
        <v>32</v>
      </c>
      <c r="E5" s="558"/>
      <c r="F5" s="558"/>
      <c r="G5" s="323" t="s">
        <v>131</v>
      </c>
    </row>
    <row r="6" spans="2:8" ht="18.75" customHeight="1" x14ac:dyDescent="0.35">
      <c r="B6" s="438"/>
      <c r="C6" s="439"/>
      <c r="D6" s="559"/>
      <c r="E6" s="560"/>
      <c r="F6" s="561"/>
      <c r="G6" s="440"/>
    </row>
    <row r="7" spans="2:8" ht="18.75" customHeight="1" x14ac:dyDescent="0.35">
      <c r="B7" s="441"/>
      <c r="C7" s="442"/>
      <c r="D7" s="562"/>
      <c r="E7" s="563"/>
      <c r="F7" s="564"/>
      <c r="G7" s="443"/>
    </row>
    <row r="8" spans="2:8" ht="18.75" customHeight="1" x14ac:dyDescent="0.35">
      <c r="B8" s="441"/>
      <c r="C8" s="442"/>
      <c r="D8" s="562"/>
      <c r="E8" s="563"/>
      <c r="F8" s="564"/>
      <c r="G8" s="443"/>
    </row>
    <row r="9" spans="2:8" ht="18.75" customHeight="1" x14ac:dyDescent="0.35">
      <c r="B9" s="441"/>
      <c r="C9" s="442"/>
      <c r="D9" s="562"/>
      <c r="E9" s="563"/>
      <c r="F9" s="564"/>
      <c r="G9" s="443"/>
    </row>
    <row r="10" spans="2:8" ht="18.75" customHeight="1" x14ac:dyDescent="0.35">
      <c r="B10" s="441"/>
      <c r="C10" s="442"/>
      <c r="D10" s="562"/>
      <c r="E10" s="563"/>
      <c r="F10" s="564"/>
      <c r="G10" s="443"/>
    </row>
    <row r="11" spans="2:8" ht="18.75" customHeight="1" thickBot="1" x14ac:dyDescent="0.4">
      <c r="B11" s="444"/>
      <c r="C11" s="445"/>
      <c r="D11" s="565"/>
      <c r="E11" s="566"/>
      <c r="F11" s="567"/>
      <c r="G11" s="446"/>
    </row>
    <row r="12" spans="2:8" ht="7.5" customHeight="1" x14ac:dyDescent="0.35">
      <c r="B12" s="248"/>
      <c r="C12" s="324"/>
      <c r="D12" s="248"/>
      <c r="E12" s="248"/>
      <c r="F12" s="248"/>
      <c r="G12" s="324"/>
    </row>
    <row r="13" spans="2:8" ht="18" x14ac:dyDescent="0.4">
      <c r="B13" s="197" t="s">
        <v>358</v>
      </c>
    </row>
    <row r="14" spans="2:8" ht="4.5" customHeight="1" x14ac:dyDescent="0.35"/>
    <row r="15" spans="2:8" ht="18.5" thickBot="1" x14ac:dyDescent="0.45">
      <c r="B15" s="296" t="s">
        <v>276</v>
      </c>
      <c r="C15" s="296"/>
      <c r="D15" s="325"/>
      <c r="E15" s="325"/>
      <c r="F15" s="325"/>
    </row>
    <row r="16" spans="2:8" ht="38.25" customHeight="1" thickBot="1" x14ac:dyDescent="0.45">
      <c r="B16" s="326" t="s">
        <v>277</v>
      </c>
      <c r="C16" s="396" t="str">
        <f>IF((OR('AFR Form 1'!D21&gt;0, 'AFR Form 1'!E21&gt;0, 'AFR Form 2'!D25&gt;0,'AFR Form 2'!E25&gt;0)), "Yes", "No")</f>
        <v>No</v>
      </c>
      <c r="D16" s="250" t="s">
        <v>131</v>
      </c>
      <c r="E16" s="327" t="s">
        <v>279</v>
      </c>
      <c r="F16" s="568" t="s">
        <v>280</v>
      </c>
      <c r="G16" s="569"/>
    </row>
    <row r="17" spans="1:7" ht="18.75" customHeight="1" x14ac:dyDescent="0.35">
      <c r="B17" s="328" t="s">
        <v>281</v>
      </c>
      <c r="C17" s="328"/>
      <c r="D17" s="427"/>
      <c r="E17" s="428" t="s">
        <v>282</v>
      </c>
      <c r="F17" s="570"/>
      <c r="G17" s="571"/>
    </row>
    <row r="18" spans="1:7" ht="18.75" customHeight="1" x14ac:dyDescent="0.35">
      <c r="B18" s="329" t="s">
        <v>283</v>
      </c>
      <c r="C18" s="329"/>
      <c r="D18" s="430"/>
      <c r="E18" s="428" t="s">
        <v>282</v>
      </c>
      <c r="F18" s="554"/>
      <c r="G18" s="555"/>
    </row>
    <row r="19" spans="1:7" ht="18.75" customHeight="1" x14ac:dyDescent="0.4">
      <c r="B19" s="330"/>
      <c r="C19" s="331"/>
      <c r="D19" s="430"/>
      <c r="E19" s="428" t="s">
        <v>282</v>
      </c>
      <c r="F19" s="554"/>
      <c r="G19" s="555"/>
    </row>
    <row r="20" spans="1:7" ht="18.75" customHeight="1" thickBot="1" x14ac:dyDescent="0.4">
      <c r="B20" s="197" t="s">
        <v>284</v>
      </c>
      <c r="C20" s="329"/>
      <c r="D20" s="432"/>
      <c r="E20" s="433" t="s">
        <v>282</v>
      </c>
      <c r="F20" s="575"/>
      <c r="G20" s="576"/>
    </row>
    <row r="21" spans="1:7" ht="9" customHeight="1" x14ac:dyDescent="0.35">
      <c r="C21" s="248"/>
      <c r="D21" s="248"/>
      <c r="E21" s="320"/>
      <c r="F21" s="248"/>
    </row>
    <row r="22" spans="1:7" ht="9.75" customHeight="1" x14ac:dyDescent="0.35"/>
    <row r="23" spans="1:7" s="332" customFormat="1" ht="18.5" thickBot="1" x14ac:dyDescent="0.45">
      <c r="B23" s="296" t="s">
        <v>285</v>
      </c>
      <c r="C23" s="296"/>
      <c r="D23" s="325"/>
      <c r="E23" s="325"/>
      <c r="F23" s="325"/>
    </row>
    <row r="24" spans="1:7" ht="41.25" customHeight="1" thickBot="1" x14ac:dyDescent="0.45">
      <c r="B24" s="577" t="str">
        <f>"Did your group hold a balance of any funds at "&amp;TEXT('Start of Year'!F10,"dd/mm/yyyy")&amp;" from an outside body, donor or event that were given for a specific purpose?"</f>
        <v>Did your group hold a balance of any funds at 31/12/2025 from an outside body, donor or event that were given for a specific purpose?</v>
      </c>
      <c r="C24" s="396" t="str">
        <f>IF('Financial Report'!M52&gt;0,"Yes","No")</f>
        <v>No</v>
      </c>
      <c r="D24" s="333" t="str">
        <f>"Balance 
at "&amp;TEXT('Start of Year'!F10,"dd/mm/yyyy")</f>
        <v>Balance 
at 31/12/2025</v>
      </c>
      <c r="E24" s="334" t="s">
        <v>286</v>
      </c>
      <c r="F24" s="578" t="s">
        <v>287</v>
      </c>
      <c r="G24" s="579"/>
    </row>
    <row r="25" spans="1:7" ht="18.75" customHeight="1" x14ac:dyDescent="0.35">
      <c r="B25" s="577"/>
      <c r="C25" s="328"/>
      <c r="D25" s="427"/>
      <c r="E25" s="435"/>
      <c r="F25" s="570"/>
      <c r="G25" s="571"/>
    </row>
    <row r="26" spans="1:7" ht="18.75" customHeight="1" x14ac:dyDescent="0.35">
      <c r="B26" s="330" t="s">
        <v>288</v>
      </c>
      <c r="C26" s="330"/>
      <c r="D26" s="430"/>
      <c r="E26" s="436"/>
      <c r="F26" s="554"/>
      <c r="G26" s="555"/>
    </row>
    <row r="27" spans="1:7" ht="18.75" customHeight="1" x14ac:dyDescent="0.35">
      <c r="B27" s="330" t="s">
        <v>289</v>
      </c>
      <c r="C27" s="330"/>
      <c r="D27" s="430"/>
      <c r="E27" s="436"/>
      <c r="F27" s="554"/>
      <c r="G27" s="555"/>
    </row>
    <row r="28" spans="1:7" ht="18.75" customHeight="1" thickBot="1" x14ac:dyDescent="0.4">
      <c r="B28" s="335" t="s">
        <v>290</v>
      </c>
      <c r="C28" s="248"/>
      <c r="D28" s="432"/>
      <c r="E28" s="437"/>
      <c r="F28" s="575"/>
      <c r="G28" s="576"/>
    </row>
    <row r="29" spans="1:7" ht="18.75" customHeight="1" thickBot="1" x14ac:dyDescent="0.4">
      <c r="B29" s="580" t="s">
        <v>291</v>
      </c>
      <c r="C29" s="283" t="s">
        <v>292</v>
      </c>
      <c r="D29" s="273">
        <f>SUM(D25:D28)</f>
        <v>0</v>
      </c>
      <c r="E29" s="581" t="s">
        <v>293</v>
      </c>
      <c r="F29" s="581"/>
      <c r="G29" s="581"/>
    </row>
    <row r="30" spans="1:7" ht="20.25" customHeight="1" thickBot="1" x14ac:dyDescent="0.4">
      <c r="B30" s="580"/>
      <c r="C30" s="391" t="s">
        <v>350</v>
      </c>
      <c r="D30" s="392">
        <f>D29-'Form 3'!H11</f>
        <v>0</v>
      </c>
      <c r="E30" s="582"/>
      <c r="F30" s="582"/>
      <c r="G30" s="582"/>
    </row>
    <row r="31" spans="1:7" s="332" customFormat="1" ht="18" x14ac:dyDescent="0.4">
      <c r="A31" s="336"/>
      <c r="B31" s="296"/>
      <c r="C31" s="296"/>
      <c r="E31" s="325"/>
      <c r="F31" s="325"/>
    </row>
    <row r="32" spans="1:7" s="332" customFormat="1" ht="18.75" customHeight="1" thickBot="1" x14ac:dyDescent="0.45">
      <c r="B32" s="296" t="s">
        <v>294</v>
      </c>
      <c r="C32" s="296"/>
      <c r="D32" s="325"/>
      <c r="E32" s="325"/>
      <c r="F32" s="325"/>
      <c r="G32" s="325"/>
    </row>
    <row r="33" spans="2:10" ht="18.75" customHeight="1" thickBot="1" x14ac:dyDescent="0.45">
      <c r="B33" s="238" t="s">
        <v>295</v>
      </c>
      <c r="C33" s="397" t="s">
        <v>278</v>
      </c>
      <c r="D33" s="250" t="s">
        <v>296</v>
      </c>
      <c r="E33" s="583" t="s">
        <v>297</v>
      </c>
      <c r="F33" s="584"/>
      <c r="G33" s="585"/>
    </row>
    <row r="34" spans="2:10" ht="18.75" customHeight="1" x14ac:dyDescent="0.35">
      <c r="B34" s="330" t="s">
        <v>298</v>
      </c>
      <c r="C34" s="328"/>
      <c r="D34" s="427"/>
      <c r="E34" s="586"/>
      <c r="F34" s="587"/>
      <c r="G34" s="588"/>
    </row>
    <row r="35" spans="2:10" ht="18.75" customHeight="1" x14ac:dyDescent="0.35">
      <c r="B35" s="329" t="s">
        <v>299</v>
      </c>
      <c r="C35" s="330"/>
      <c r="D35" s="430"/>
      <c r="E35" s="572"/>
      <c r="F35" s="573"/>
      <c r="G35" s="574"/>
    </row>
    <row r="36" spans="2:10" ht="18.75" customHeight="1" x14ac:dyDescent="0.35">
      <c r="B36" s="592" t="str">
        <f>"Please also list ALL Trusts that have given money to the group in "&amp;TEXT('Start of Year'!F10,"yyyy")&amp;" (even under £1,000). Please include Freemasons Grand Charity here. "</f>
        <v xml:space="preserve">Please also list ALL Trusts that have given money to the group in 2025 (even under £1,000). Please include Freemasons Grand Charity here. </v>
      </c>
      <c r="C36" s="248"/>
      <c r="D36" s="430"/>
      <c r="E36" s="572"/>
      <c r="F36" s="573"/>
      <c r="G36" s="574"/>
    </row>
    <row r="37" spans="2:10" ht="18.75" customHeight="1" x14ac:dyDescent="0.35">
      <c r="B37" s="592"/>
      <c r="C37" s="248"/>
      <c r="D37" s="430"/>
      <c r="E37" s="572"/>
      <c r="F37" s="573"/>
      <c r="G37" s="574"/>
    </row>
    <row r="38" spans="2:10" ht="18.75" customHeight="1" thickBot="1" x14ac:dyDescent="0.4">
      <c r="B38" s="338"/>
      <c r="C38" s="248"/>
      <c r="D38" s="432"/>
      <c r="E38" s="590"/>
      <c r="F38" s="593"/>
      <c r="G38" s="594"/>
    </row>
    <row r="39" spans="2:10" ht="18.75" customHeight="1" x14ac:dyDescent="0.4">
      <c r="B39" s="338"/>
      <c r="C39" s="248"/>
      <c r="D39" s="339"/>
      <c r="E39" s="340"/>
      <c r="F39" s="340"/>
      <c r="G39" s="341"/>
    </row>
    <row r="40" spans="2:10" s="332" customFormat="1" ht="18.75" customHeight="1" thickBot="1" x14ac:dyDescent="0.45">
      <c r="B40" s="296" t="s">
        <v>300</v>
      </c>
      <c r="C40" s="296"/>
      <c r="D40" s="325"/>
      <c r="E40" s="325"/>
      <c r="F40" s="325"/>
      <c r="G40" s="325"/>
    </row>
    <row r="41" spans="2:10" ht="18.75" customHeight="1" thickBot="1" x14ac:dyDescent="0.45">
      <c r="B41" s="595" t="s">
        <v>301</v>
      </c>
      <c r="C41" s="245" t="str">
        <f>IF((OR('AFR Form 1'!D12&gt;0, 'AFR Form 1'!E12&gt;0)),"Yes", "No")</f>
        <v>No</v>
      </c>
      <c r="D41" s="250" t="s">
        <v>302</v>
      </c>
      <c r="E41" s="583" t="s">
        <v>303</v>
      </c>
      <c r="F41" s="584"/>
      <c r="G41" s="596"/>
      <c r="H41" s="248"/>
      <c r="I41" s="248"/>
      <c r="J41" s="248"/>
    </row>
    <row r="42" spans="2:10" ht="18.75" customHeight="1" x14ac:dyDescent="0.4">
      <c r="B42" s="595"/>
      <c r="C42" s="342"/>
      <c r="D42" s="427"/>
      <c r="E42" s="570"/>
      <c r="F42" s="597"/>
      <c r="G42" s="598"/>
      <c r="H42" s="248"/>
      <c r="I42" s="248"/>
      <c r="J42" s="248"/>
    </row>
    <row r="43" spans="2:10" ht="18.75" customHeight="1" x14ac:dyDescent="0.4">
      <c r="B43" s="330" t="s">
        <v>304</v>
      </c>
      <c r="C43" s="329"/>
      <c r="D43" s="430"/>
      <c r="E43" s="554"/>
      <c r="F43" s="572"/>
      <c r="G43" s="589"/>
      <c r="H43" s="248"/>
      <c r="I43" s="248"/>
      <c r="J43" s="248"/>
    </row>
    <row r="44" spans="2:10" ht="18.75" customHeight="1" x14ac:dyDescent="0.4">
      <c r="B44" s="329" t="s">
        <v>305</v>
      </c>
      <c r="C44" s="248"/>
      <c r="D44" s="430"/>
      <c r="E44" s="554"/>
      <c r="F44" s="572"/>
      <c r="G44" s="589"/>
    </row>
    <row r="45" spans="2:10" ht="18.75" customHeight="1" x14ac:dyDescent="0.4">
      <c r="B45" s="329" t="s">
        <v>306</v>
      </c>
      <c r="C45" s="248"/>
      <c r="D45" s="430"/>
      <c r="E45" s="554"/>
      <c r="F45" s="572"/>
      <c r="G45" s="589"/>
    </row>
    <row r="46" spans="2:10" ht="18.75" customHeight="1" thickBot="1" x14ac:dyDescent="0.45">
      <c r="B46" s="335" t="s">
        <v>307</v>
      </c>
      <c r="C46" s="248"/>
      <c r="D46" s="432"/>
      <c r="E46" s="575"/>
      <c r="F46" s="590"/>
      <c r="G46" s="591"/>
    </row>
    <row r="47" spans="2:10" ht="18.75" customHeight="1" thickBot="1" x14ac:dyDescent="0.4">
      <c r="C47" s="283" t="s">
        <v>292</v>
      </c>
      <c r="D47" s="273">
        <f>SUM(D42:D46)</f>
        <v>0</v>
      </c>
      <c r="F47" s="343"/>
    </row>
    <row r="48" spans="2:10" ht="18" thickBot="1" x14ac:dyDescent="0.4">
      <c r="C48" s="391" t="s">
        <v>350</v>
      </c>
      <c r="D48" s="392">
        <f>D47-'AFR Form 1'!F11</f>
        <v>0</v>
      </c>
    </row>
  </sheetData>
  <mergeCells count="35">
    <mergeCell ref="E43:G43"/>
    <mergeCell ref="E44:G44"/>
    <mergeCell ref="E45:G45"/>
    <mergeCell ref="E46:G46"/>
    <mergeCell ref="B36:B37"/>
    <mergeCell ref="E36:G36"/>
    <mergeCell ref="E37:G37"/>
    <mergeCell ref="E38:G38"/>
    <mergeCell ref="B41:B42"/>
    <mergeCell ref="E41:G41"/>
    <mergeCell ref="E42:G42"/>
    <mergeCell ref="E35:G35"/>
    <mergeCell ref="F20:G20"/>
    <mergeCell ref="B24:B25"/>
    <mergeCell ref="F24:G24"/>
    <mergeCell ref="F25:G25"/>
    <mergeCell ref="F26:G26"/>
    <mergeCell ref="F27:G27"/>
    <mergeCell ref="F28:G28"/>
    <mergeCell ref="B29:B30"/>
    <mergeCell ref="E29:G30"/>
    <mergeCell ref="E33:G33"/>
    <mergeCell ref="E34:G34"/>
    <mergeCell ref="F19:G19"/>
    <mergeCell ref="B2:G2"/>
    <mergeCell ref="D5:F5"/>
    <mergeCell ref="D6:F6"/>
    <mergeCell ref="D7:F7"/>
    <mergeCell ref="D8:F8"/>
    <mergeCell ref="D9:F9"/>
    <mergeCell ref="D10:F10"/>
    <mergeCell ref="D11:F11"/>
    <mergeCell ref="F16:G16"/>
    <mergeCell ref="F17:G17"/>
    <mergeCell ref="F18:G18"/>
  </mergeCells>
  <conditionalFormatting sqref="D29">
    <cfRule type="expression" dxfId="8" priority="10">
      <formula>$D$30&lt;0</formula>
    </cfRule>
    <cfRule type="expression" dxfId="7" priority="11">
      <formula>$D$30&gt;0</formula>
    </cfRule>
  </conditionalFormatting>
  <conditionalFormatting sqref="D47">
    <cfRule type="expression" dxfId="6" priority="1">
      <formula>$D$48&lt;0</formula>
    </cfRule>
    <cfRule type="expression" dxfId="5" priority="2">
      <formula>$D$48&gt;0</formula>
    </cfRule>
  </conditionalFormatting>
  <printOptions horizontalCentered="1"/>
  <pageMargins left="0.39370078740157483" right="0.39370078740157483" top="0.59055118110236227" bottom="0.39370078740157483" header="0.39370078740157483" footer="0.39370078740157483"/>
  <pageSetup paperSize="9" scale="61" orientation="landscape" r:id="rId1"/>
  <headerFooter alignWithMargins="0">
    <oddHeader>&amp;R&amp;14Accounting &amp;A</oddHeader>
  </headerFooter>
  <extLst>
    <ext xmlns:x14="http://schemas.microsoft.com/office/spreadsheetml/2009/9/main" uri="{78C0D931-6437-407d-A8EE-F0AAD7539E65}">
      <x14:conditionalFormattings>
        <x14:conditionalFormatting xmlns:xm="http://schemas.microsoft.com/office/excel/2006/main">
          <x14:cfRule type="expression" priority="14" id="{D2B16F78-DA55-44D7-AC4A-E74113DBB85A}">
            <xm:f>$D$29='Form 3'!$H$11</xm:f>
            <x14:dxf>
              <fill>
                <patternFill>
                  <bgColor rgb="FF92D050"/>
                </patternFill>
              </fill>
            </x14:dxf>
          </x14:cfRule>
          <xm:sqref>D29</xm:sqref>
        </x14:conditionalFormatting>
        <x14:conditionalFormatting xmlns:xm="http://schemas.microsoft.com/office/excel/2006/main">
          <x14:cfRule type="expression" priority="3" id="{A7D15E3C-4991-44BE-9031-6F361E0AED50}">
            <xm:f>$D$47='AFR Form 1'!$F$11</xm:f>
            <x14:dxf>
              <fill>
                <patternFill>
                  <bgColor rgb="FF92D050"/>
                </patternFill>
              </fill>
            </x14:dxf>
          </x14:cfRule>
          <xm:sqref>D47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G27"/>
  <sheetViews>
    <sheetView zoomScale="75" zoomScaleNormal="60" zoomScaleSheetLayoutView="75" workbookViewId="0">
      <selection activeCell="D5" sqref="D5"/>
    </sheetView>
  </sheetViews>
  <sheetFormatPr defaultColWidth="9.1796875" defaultRowHeight="17.5" x14ac:dyDescent="0.35"/>
  <cols>
    <col min="1" max="1" width="2" style="197" customWidth="1"/>
    <col min="2" max="2" width="109.81640625" style="197" customWidth="1"/>
    <col min="3" max="3" width="12.81640625" style="197" customWidth="1"/>
    <col min="4" max="4" width="23.7265625" style="197" customWidth="1"/>
    <col min="5" max="5" width="47.26953125" style="197" customWidth="1"/>
    <col min="6" max="6" width="17.453125" style="343" customWidth="1"/>
    <col min="7" max="7" width="20.26953125" style="197" customWidth="1"/>
    <col min="8" max="16384" width="9.1796875" style="197"/>
  </cols>
  <sheetData>
    <row r="2" spans="2:7" s="332" customFormat="1" ht="18.75" customHeight="1" thickBot="1" x14ac:dyDescent="0.45">
      <c r="B2" s="296" t="s">
        <v>308</v>
      </c>
      <c r="C2" s="296"/>
      <c r="D2" s="325"/>
      <c r="E2" s="325"/>
      <c r="F2" s="325"/>
      <c r="G2" s="325"/>
    </row>
    <row r="3" spans="2:7" ht="18.75" customHeight="1" thickBot="1" x14ac:dyDescent="0.45">
      <c r="B3" s="238" t="s">
        <v>309</v>
      </c>
      <c r="C3" s="337" t="str">
        <f>IF((OR('AFR Form 1'!D10&gt;0,'AFR Form 1'!E11&gt;0)),"Yes","No")</f>
        <v>No</v>
      </c>
      <c r="D3" s="333" t="s">
        <v>302</v>
      </c>
      <c r="E3" s="327" t="s">
        <v>310</v>
      </c>
      <c r="F3" s="599" t="s">
        <v>311</v>
      </c>
      <c r="G3" s="600"/>
    </row>
    <row r="4" spans="2:7" ht="18.75" customHeight="1" x14ac:dyDescent="0.35">
      <c r="B4" s="330" t="s">
        <v>312</v>
      </c>
      <c r="C4" s="328"/>
      <c r="D4" s="427"/>
      <c r="E4" s="429"/>
      <c r="F4" s="586"/>
      <c r="G4" s="588"/>
    </row>
    <row r="5" spans="2:7" ht="18.75" customHeight="1" x14ac:dyDescent="0.35">
      <c r="B5" s="329" t="s">
        <v>313</v>
      </c>
      <c r="C5" s="330"/>
      <c r="D5" s="430"/>
      <c r="E5" s="431"/>
      <c r="F5" s="572"/>
      <c r="G5" s="574"/>
    </row>
    <row r="6" spans="2:7" ht="18.75" customHeight="1" x14ac:dyDescent="0.35">
      <c r="B6" s="197" t="s">
        <v>314</v>
      </c>
      <c r="C6" s="248"/>
      <c r="D6" s="430"/>
      <c r="E6" s="431"/>
      <c r="F6" s="572"/>
      <c r="G6" s="574"/>
    </row>
    <row r="7" spans="2:7" ht="18.75" customHeight="1" x14ac:dyDescent="0.35">
      <c r="B7" s="330" t="str">
        <f>"Please give name of grant-making organisation, amount received during "&amp;TEXT('Start of Year'!F10,"yyyy")&amp;" and"</f>
        <v>Please give name of grant-making organisation, amount received during 2025 and</v>
      </c>
      <c r="C7" s="248"/>
      <c r="D7" s="430"/>
      <c r="E7" s="431"/>
      <c r="F7" s="572"/>
      <c r="G7" s="574"/>
    </row>
    <row r="8" spans="2:7" ht="18.75" customHeight="1" thickBot="1" x14ac:dyDescent="0.4">
      <c r="B8" s="335" t="s">
        <v>315</v>
      </c>
      <c r="C8" s="248"/>
      <c r="D8" s="432"/>
      <c r="E8" s="434"/>
      <c r="F8" s="590"/>
      <c r="G8" s="594"/>
    </row>
    <row r="9" spans="2:7" ht="18.75" customHeight="1" thickBot="1" x14ac:dyDescent="0.4">
      <c r="B9" s="344" t="str">
        <f>"Please provide supporting documentation of any grants received in "&amp;TEXT('Start of Year'!F10,"yyyy")</f>
        <v>Please provide supporting documentation of any grants received in 2025</v>
      </c>
      <c r="C9" s="283" t="s">
        <v>292</v>
      </c>
      <c r="D9" s="273">
        <f>SUM(D4:D8)</f>
        <v>0</v>
      </c>
      <c r="E9" s="340"/>
      <c r="F9" s="340"/>
      <c r="G9" s="340"/>
    </row>
    <row r="10" spans="2:7" ht="18" thickBot="1" x14ac:dyDescent="0.4">
      <c r="C10" s="391" t="s">
        <v>350</v>
      </c>
      <c r="D10" s="392">
        <f>D9-'AFR Form 1'!F10</f>
        <v>0</v>
      </c>
    </row>
    <row r="11" spans="2:7" ht="18.5" thickBot="1" x14ac:dyDescent="0.45">
      <c r="B11" s="296" t="s">
        <v>316</v>
      </c>
      <c r="C11" s="296"/>
      <c r="D11" s="325"/>
      <c r="E11" s="325"/>
      <c r="F11" s="332"/>
      <c r="G11" s="325"/>
    </row>
    <row r="12" spans="2:7" ht="18.5" thickBot="1" x14ac:dyDescent="0.45">
      <c r="B12" s="238" t="str">
        <f>"Was your group owed any money at "&amp;TEXT('Start of Year'!F10,"dd/mm/yyyy")&amp;"?"</f>
        <v>Was your group owed any money at 31/12/2025?</v>
      </c>
      <c r="C12" s="397" t="s">
        <v>278</v>
      </c>
      <c r="D12" s="250" t="s">
        <v>131</v>
      </c>
      <c r="E12" s="345" t="s">
        <v>317</v>
      </c>
      <c r="F12" s="583" t="s">
        <v>318</v>
      </c>
      <c r="G12" s="596"/>
    </row>
    <row r="13" spans="2:7" ht="18" x14ac:dyDescent="0.4">
      <c r="B13" s="342" t="s">
        <v>319</v>
      </c>
      <c r="C13" s="342"/>
      <c r="D13" s="447"/>
      <c r="E13" s="435"/>
      <c r="F13" s="603"/>
      <c r="G13" s="604"/>
    </row>
    <row r="14" spans="2:7" ht="18" x14ac:dyDescent="0.4">
      <c r="B14" s="248" t="str">
        <f>"List any receipts relating to "&amp;TEXT('Start of Year'!F10,"yyyy")&amp;" that were received after the year end and"</f>
        <v>List any receipts relating to 2025 that were received after the year end and</v>
      </c>
      <c r="C14" s="248"/>
      <c r="D14" s="448"/>
      <c r="E14" s="436"/>
      <c r="F14" s="605"/>
      <c r="G14" s="606"/>
    </row>
    <row r="15" spans="2:7" ht="18" x14ac:dyDescent="0.4">
      <c r="B15" s="335" t="s">
        <v>320</v>
      </c>
      <c r="C15" s="335"/>
      <c r="D15" s="448"/>
      <c r="E15" s="436"/>
      <c r="F15" s="605"/>
      <c r="G15" s="606"/>
    </row>
    <row r="16" spans="2:7" ht="18" x14ac:dyDescent="0.4">
      <c r="B16" s="248" t="s">
        <v>321</v>
      </c>
      <c r="C16" s="248"/>
      <c r="D16" s="448"/>
      <c r="E16" s="436"/>
      <c r="F16" s="605"/>
      <c r="G16" s="606"/>
    </row>
    <row r="17" spans="2:7" ht="18" x14ac:dyDescent="0.4">
      <c r="B17" s="248"/>
      <c r="C17" s="248"/>
      <c r="D17" s="449"/>
      <c r="E17" s="450"/>
      <c r="F17" s="605"/>
      <c r="G17" s="606"/>
    </row>
    <row r="18" spans="2:7" ht="18.5" thickBot="1" x14ac:dyDescent="0.45">
      <c r="B18" s="248"/>
      <c r="C18" s="248"/>
      <c r="D18" s="451"/>
      <c r="E18" s="437"/>
      <c r="F18" s="601"/>
      <c r="G18" s="602"/>
    </row>
    <row r="19" spans="2:7" ht="18.5" thickBot="1" x14ac:dyDescent="0.45">
      <c r="B19" s="296" t="s">
        <v>322</v>
      </c>
      <c r="C19" s="296"/>
      <c r="D19" s="325"/>
      <c r="E19" s="325"/>
      <c r="G19" s="325"/>
    </row>
    <row r="20" spans="2:7" ht="18.5" thickBot="1" x14ac:dyDescent="0.45">
      <c r="B20" s="238" t="str">
        <f>"Did your group owe any money at "&amp;TEXT('Start of Year'!F10,"dd/mm/yyyy")&amp;"?"</f>
        <v>Did your group owe any money at 31/12/2025?</v>
      </c>
      <c r="C20" s="397" t="s">
        <v>278</v>
      </c>
      <c r="D20" s="250" t="s">
        <v>131</v>
      </c>
      <c r="E20" s="345" t="s">
        <v>317</v>
      </c>
      <c r="F20" s="583" t="s">
        <v>323</v>
      </c>
      <c r="G20" s="596"/>
    </row>
    <row r="21" spans="2:7" ht="18" x14ac:dyDescent="0.4">
      <c r="B21" s="342" t="s">
        <v>324</v>
      </c>
      <c r="C21" s="342"/>
      <c r="D21" s="452"/>
      <c r="E21" s="435"/>
      <c r="F21" s="603"/>
      <c r="G21" s="604"/>
    </row>
    <row r="22" spans="2:7" ht="18" x14ac:dyDescent="0.4">
      <c r="B22" s="248" t="str">
        <f>"List any amounts relating to "&amp;TEXT('Start of Year'!F10,"yyyy")&amp;" that were paid after the year end and any "</f>
        <v xml:space="preserve">List any amounts relating to 2025 that were paid after the year end and any </v>
      </c>
      <c r="C22" s="248"/>
      <c r="D22" s="449"/>
      <c r="E22" s="436"/>
      <c r="F22" s="605"/>
      <c r="G22" s="606"/>
    </row>
    <row r="23" spans="2:7" ht="18" x14ac:dyDescent="0.4">
      <c r="B23" s="329" t="s">
        <v>325</v>
      </c>
      <c r="C23" s="329"/>
      <c r="D23" s="449"/>
      <c r="E23" s="436"/>
      <c r="F23" s="605"/>
      <c r="G23" s="606"/>
    </row>
    <row r="24" spans="2:7" ht="18" x14ac:dyDescent="0.4">
      <c r="B24" s="248" t="s">
        <v>326</v>
      </c>
      <c r="C24" s="248"/>
      <c r="D24" s="449"/>
      <c r="E24" s="436"/>
      <c r="F24" s="605"/>
      <c r="G24" s="606"/>
    </row>
    <row r="25" spans="2:7" ht="18" x14ac:dyDescent="0.4">
      <c r="B25" s="248"/>
      <c r="C25" s="248"/>
      <c r="D25" s="449"/>
      <c r="E25" s="450"/>
      <c r="F25" s="605"/>
      <c r="G25" s="606"/>
    </row>
    <row r="26" spans="2:7" ht="18.5" thickBot="1" x14ac:dyDescent="0.45">
      <c r="B26" s="248"/>
      <c r="C26" s="248"/>
      <c r="D26" s="451"/>
      <c r="E26" s="437"/>
      <c r="F26" s="601"/>
      <c r="G26" s="602"/>
    </row>
    <row r="27" spans="2:7" x14ac:dyDescent="0.35">
      <c r="F27" s="197"/>
    </row>
  </sheetData>
  <mergeCells count="20">
    <mergeCell ref="F26:G26"/>
    <mergeCell ref="F12:G12"/>
    <mergeCell ref="F13:G13"/>
    <mergeCell ref="F14:G14"/>
    <mergeCell ref="F15:G15"/>
    <mergeCell ref="F16:G16"/>
    <mergeCell ref="F20:G20"/>
    <mergeCell ref="F21:G21"/>
    <mergeCell ref="F22:G22"/>
    <mergeCell ref="F23:G23"/>
    <mergeCell ref="F24:G24"/>
    <mergeCell ref="F25:G25"/>
    <mergeCell ref="F17:G17"/>
    <mergeCell ref="F18:G18"/>
    <mergeCell ref="F8:G8"/>
    <mergeCell ref="F3:G3"/>
    <mergeCell ref="F4:G4"/>
    <mergeCell ref="F5:G5"/>
    <mergeCell ref="F6:G6"/>
    <mergeCell ref="F7:G7"/>
  </mergeCells>
  <conditionalFormatting sqref="D9">
    <cfRule type="expression" dxfId="2" priority="1">
      <formula>$D$10&lt;0</formula>
    </cfRule>
    <cfRule type="expression" dxfId="1" priority="2">
      <formula>$D$10&gt;0</formula>
    </cfRule>
  </conditionalFormatting>
  <printOptions horizontalCentered="1"/>
  <pageMargins left="0.39370078740157483" right="0.39370078740157483" top="0.59055118110236227" bottom="0.39370078740157483" header="0.39370078740157483" footer="0.39370078740157483"/>
  <pageSetup paperSize="9" scale="65" orientation="landscape" r:id="rId1"/>
  <headerFooter alignWithMargins="0">
    <oddHeader>&amp;R&amp;14Accounting &amp;A</oddHeader>
  </headerFooter>
  <extLst>
    <ext xmlns:x14="http://schemas.microsoft.com/office/spreadsheetml/2009/9/main" uri="{78C0D931-6437-407d-A8EE-F0AAD7539E65}">
      <x14:conditionalFormattings>
        <x14:conditionalFormatting xmlns:xm="http://schemas.microsoft.com/office/excel/2006/main">
          <x14:cfRule type="expression" priority="3" id="{B23408CB-DB64-4A2A-BAD0-E1EF8420D6CA}">
            <xm:f>$D$9='AFR Form 1'!$F$10</xm:f>
            <x14:dxf>
              <fill>
                <patternFill>
                  <bgColor rgb="FF92D050"/>
                </patternFill>
              </fill>
            </x14:dxf>
          </x14:cfRule>
          <xm:sqref>D9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38"/>
  <sheetViews>
    <sheetView showGridLines="0" tabSelected="1" zoomScale="115" workbookViewId="0">
      <selection activeCell="E8" sqref="E8"/>
    </sheetView>
  </sheetViews>
  <sheetFormatPr defaultRowHeight="12.5" x14ac:dyDescent="0.25"/>
  <cols>
    <col min="1" max="1" width="10.81640625" customWidth="1"/>
    <col min="2" max="2" width="40.81640625" customWidth="1"/>
    <col min="3" max="3" width="16.1796875" customWidth="1"/>
    <col min="4" max="4" width="14.453125" customWidth="1"/>
    <col min="5" max="6" width="16.7265625" bestFit="1" customWidth="1"/>
    <col min="7" max="7" width="25.81640625" customWidth="1"/>
    <col min="8" max="8" width="19.26953125" bestFit="1" customWidth="1"/>
    <col min="9" max="9" width="10.453125" customWidth="1"/>
    <col min="10" max="10" width="3.1796875" customWidth="1"/>
  </cols>
  <sheetData>
    <row r="1" spans="1:10" ht="20" x14ac:dyDescent="0.4">
      <c r="A1" s="469" t="s">
        <v>34</v>
      </c>
      <c r="B1" s="469"/>
      <c r="C1" s="469"/>
      <c r="D1" s="469"/>
      <c r="E1" s="469"/>
      <c r="F1" s="469"/>
      <c r="G1" s="469"/>
      <c r="H1" s="469"/>
      <c r="I1" s="469"/>
      <c r="J1" s="469"/>
    </row>
    <row r="2" spans="1:10" ht="20" x14ac:dyDescent="0.4">
      <c r="A2" s="470" t="s">
        <v>354</v>
      </c>
      <c r="B2" s="470"/>
      <c r="C2" s="470"/>
      <c r="D2" s="470"/>
      <c r="E2" s="470"/>
      <c r="F2" s="470"/>
      <c r="G2" s="470"/>
      <c r="H2" s="470"/>
      <c r="I2" s="470"/>
      <c r="J2" s="470"/>
    </row>
    <row r="3" spans="1:10" ht="15.5" x14ac:dyDescent="0.35">
      <c r="A3" s="471">
        <v>45658</v>
      </c>
      <c r="B3" s="471"/>
      <c r="C3" s="471"/>
      <c r="D3" s="471"/>
      <c r="E3" s="471"/>
      <c r="F3" s="471"/>
      <c r="G3" s="471"/>
      <c r="H3" s="471"/>
      <c r="I3" s="471"/>
      <c r="J3" s="471"/>
    </row>
    <row r="4" spans="1:10" ht="15.5" x14ac:dyDescent="0.35">
      <c r="A4" s="5"/>
      <c r="B4" s="5"/>
      <c r="C4" s="5"/>
      <c r="D4" s="5"/>
      <c r="E4" s="5"/>
      <c r="F4" s="7"/>
      <c r="G4" s="7"/>
      <c r="H4" s="7"/>
      <c r="I4" s="5"/>
    </row>
    <row r="5" spans="1:10" x14ac:dyDescent="0.25">
      <c r="A5" s="3"/>
      <c r="B5" s="3"/>
      <c r="C5" s="3"/>
      <c r="D5" s="3"/>
      <c r="E5" s="3"/>
      <c r="F5" s="3"/>
      <c r="G5" s="3"/>
      <c r="H5" s="3"/>
      <c r="I5" s="20"/>
    </row>
    <row r="6" spans="1:10" x14ac:dyDescent="0.25">
      <c r="I6" s="21"/>
    </row>
    <row r="7" spans="1:10" ht="15.5" x14ac:dyDescent="0.35">
      <c r="A7" s="6" t="s">
        <v>123</v>
      </c>
      <c r="I7" s="21"/>
    </row>
    <row r="8" spans="1:10" ht="13" thickBot="1" x14ac:dyDescent="0.3"/>
    <row r="9" spans="1:10" ht="21" x14ac:dyDescent="0.4">
      <c r="A9" s="8"/>
      <c r="B9" s="9" t="s">
        <v>122</v>
      </c>
      <c r="C9" s="23" t="s">
        <v>52</v>
      </c>
      <c r="D9" s="24">
        <f>A3-1</f>
        <v>45657</v>
      </c>
      <c r="E9" s="407">
        <f>YEAR(A3)</f>
        <v>2025</v>
      </c>
      <c r="F9" s="407" t="str">
        <f>A2</f>
        <v>Local Group Branch / Support Group name</v>
      </c>
      <c r="G9" s="407" t="str">
        <f>A1</f>
        <v>Parkinson's UK</v>
      </c>
      <c r="H9" s="381"/>
      <c r="I9" s="380"/>
    </row>
    <row r="10" spans="1:10" ht="21" x14ac:dyDescent="0.4">
      <c r="B10" s="12"/>
      <c r="C10" s="2"/>
      <c r="D10" s="13"/>
      <c r="E10" s="408">
        <f>EOMONTH(A3,11)</f>
        <v>46022</v>
      </c>
      <c r="F10" s="409" t="str">
        <f>TEXT(E10,"dd/mm/yyyy")</f>
        <v>31/12/2025</v>
      </c>
      <c r="G10" s="407"/>
      <c r="H10" s="381"/>
      <c r="I10" s="380"/>
    </row>
    <row r="11" spans="1:10" x14ac:dyDescent="0.25">
      <c r="B11" s="14" t="s">
        <v>30</v>
      </c>
      <c r="C11" s="3" t="s">
        <v>32</v>
      </c>
      <c r="D11" s="22" t="s">
        <v>21</v>
      </c>
      <c r="E11" s="380"/>
      <c r="F11" s="380"/>
      <c r="G11" s="380"/>
      <c r="H11" s="380"/>
      <c r="I11" s="380"/>
    </row>
    <row r="12" spans="1:10" x14ac:dyDescent="0.25">
      <c r="B12" s="120" t="s">
        <v>30</v>
      </c>
      <c r="C12" s="121" t="s">
        <v>27</v>
      </c>
      <c r="D12" s="122"/>
      <c r="E12" s="380"/>
      <c r="F12" s="380"/>
      <c r="G12" s="380"/>
      <c r="H12" s="380"/>
      <c r="I12" s="380"/>
    </row>
    <row r="13" spans="1:10" x14ac:dyDescent="0.25">
      <c r="B13" s="120" t="s">
        <v>30</v>
      </c>
      <c r="C13" s="121" t="s">
        <v>31</v>
      </c>
      <c r="D13" s="122"/>
      <c r="E13" s="380"/>
      <c r="F13" s="380"/>
      <c r="G13" s="380"/>
      <c r="H13" s="380"/>
      <c r="I13" s="380"/>
    </row>
    <row r="14" spans="1:10" x14ac:dyDescent="0.25">
      <c r="B14" s="120"/>
      <c r="C14" s="121"/>
      <c r="D14" s="122"/>
      <c r="E14" s="380"/>
      <c r="F14" s="380"/>
      <c r="G14" s="380"/>
      <c r="H14" s="380"/>
      <c r="I14" s="380"/>
    </row>
    <row r="15" spans="1:10" x14ac:dyDescent="0.25">
      <c r="B15" s="120"/>
      <c r="C15" s="121"/>
      <c r="D15" s="122"/>
    </row>
    <row r="16" spans="1:10" x14ac:dyDescent="0.25">
      <c r="B16" s="41" t="s">
        <v>120</v>
      </c>
      <c r="C16" s="42">
        <f>D9</f>
        <v>45657</v>
      </c>
      <c r="D16" s="122"/>
    </row>
    <row r="17" spans="1:4" ht="13.5" thickBot="1" x14ac:dyDescent="0.35">
      <c r="B17" s="26" t="s">
        <v>54</v>
      </c>
      <c r="C17" s="27"/>
      <c r="D17" s="28">
        <f>SUM(D12:D16)</f>
        <v>0</v>
      </c>
    </row>
    <row r="19" spans="1:4" ht="13.5" thickBot="1" x14ac:dyDescent="0.35">
      <c r="A19" s="8"/>
    </row>
    <row r="20" spans="1:4" ht="13" x14ac:dyDescent="0.3">
      <c r="A20" s="8"/>
      <c r="B20" s="9" t="s">
        <v>53</v>
      </c>
      <c r="C20" s="10"/>
      <c r="D20" s="25">
        <f>D9</f>
        <v>45657</v>
      </c>
    </row>
    <row r="21" spans="1:4" x14ac:dyDescent="0.25">
      <c r="B21" s="12" t="s">
        <v>98</v>
      </c>
      <c r="C21" s="4">
        <f>YEAR(A3-1)</f>
        <v>2024</v>
      </c>
      <c r="D21" s="122"/>
    </row>
    <row r="22" spans="1:4" x14ac:dyDescent="0.25">
      <c r="B22" s="12" t="s">
        <v>97</v>
      </c>
      <c r="C22" s="4">
        <f>YEAR(A3-1)</f>
        <v>2024</v>
      </c>
      <c r="D22" s="122"/>
    </row>
    <row r="23" spans="1:4" ht="13.5" thickBot="1" x14ac:dyDescent="0.35">
      <c r="B23" s="17" t="s">
        <v>121</v>
      </c>
      <c r="C23" s="18">
        <f>A3</f>
        <v>45658</v>
      </c>
      <c r="D23" s="19">
        <f>D17+D21-D22</f>
        <v>0</v>
      </c>
    </row>
    <row r="24" spans="1:4" ht="13.5" thickBot="1" x14ac:dyDescent="0.35">
      <c r="B24" s="377"/>
      <c r="C24" s="378"/>
      <c r="D24" s="379"/>
    </row>
    <row r="25" spans="1:4" ht="13" x14ac:dyDescent="0.3">
      <c r="B25" s="9" t="s">
        <v>348</v>
      </c>
      <c r="C25" s="10"/>
      <c r="D25" s="25">
        <f>D9</f>
        <v>45657</v>
      </c>
    </row>
    <row r="26" spans="1:4" x14ac:dyDescent="0.25">
      <c r="B26" s="12" t="s">
        <v>349</v>
      </c>
      <c r="C26" s="4"/>
      <c r="D26" s="122"/>
    </row>
    <row r="27" spans="1:4" x14ac:dyDescent="0.25">
      <c r="B27" s="12"/>
      <c r="C27" s="4"/>
      <c r="D27" s="122"/>
    </row>
    <row r="28" spans="1:4" ht="13.5" thickBot="1" x14ac:dyDescent="0.35">
      <c r="B28" s="17"/>
      <c r="C28" s="18"/>
      <c r="D28" s="19">
        <f>SUM(D26:D27)</f>
        <v>0</v>
      </c>
    </row>
    <row r="29" spans="1:4" ht="13" thickBot="1" x14ac:dyDescent="0.3"/>
    <row r="30" spans="1:4" ht="13" x14ac:dyDescent="0.3">
      <c r="A30" s="36"/>
      <c r="B30" s="9" t="s">
        <v>133</v>
      </c>
      <c r="C30" s="10"/>
      <c r="D30" s="25">
        <f>D9</f>
        <v>45657</v>
      </c>
    </row>
    <row r="31" spans="1:4" ht="13" x14ac:dyDescent="0.3">
      <c r="A31" s="36"/>
      <c r="B31" s="12"/>
      <c r="C31" s="44" t="s">
        <v>138</v>
      </c>
      <c r="D31" s="43"/>
    </row>
    <row r="32" spans="1:4" x14ac:dyDescent="0.25">
      <c r="B32" s="14" t="s">
        <v>132</v>
      </c>
      <c r="C32" s="45">
        <f>YEAR(A3)</f>
        <v>2025</v>
      </c>
      <c r="D32" s="46" t="s">
        <v>131</v>
      </c>
    </row>
    <row r="33" spans="2:4" x14ac:dyDescent="0.25">
      <c r="B33" s="120"/>
      <c r="C33" s="121"/>
      <c r="D33" s="122"/>
    </row>
    <row r="34" spans="2:4" x14ac:dyDescent="0.25">
      <c r="B34" s="120"/>
      <c r="C34" s="121"/>
      <c r="D34" s="122"/>
    </row>
    <row r="35" spans="2:4" x14ac:dyDescent="0.25">
      <c r="B35" s="120"/>
      <c r="C35" s="121"/>
      <c r="D35" s="122"/>
    </row>
    <row r="36" spans="2:4" x14ac:dyDescent="0.25">
      <c r="B36" s="120"/>
      <c r="C36" s="121"/>
      <c r="D36" s="122"/>
    </row>
    <row r="37" spans="2:4" x14ac:dyDescent="0.25">
      <c r="B37" s="123"/>
      <c r="C37" s="124"/>
      <c r="D37" s="122"/>
    </row>
    <row r="38" spans="2:4" ht="13.5" thickBot="1" x14ac:dyDescent="0.35">
      <c r="B38" s="17" t="s">
        <v>54</v>
      </c>
      <c r="C38" s="32"/>
      <c r="D38" s="107">
        <f>SUM(D33:D37)</f>
        <v>0</v>
      </c>
    </row>
  </sheetData>
  <sheetProtection sheet="1" formatColumns="0" formatRows="0"/>
  <mergeCells count="3">
    <mergeCell ref="A1:J1"/>
    <mergeCell ref="A2:J2"/>
    <mergeCell ref="A3:J3"/>
  </mergeCells>
  <phoneticPr fontId="0" type="noConversion"/>
  <printOptions horizontalCentered="1"/>
  <pageMargins left="0.39370078740157483" right="0.39370078740157483" top="0.39370078740157483" bottom="0.39370078740157483" header="0.39370078740157483" footer="0.39370078740157483"/>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E277"/>
  <sheetViews>
    <sheetView zoomScale="75" zoomScaleNormal="75" zoomScaleSheetLayoutView="70" workbookViewId="0">
      <pane xSplit="6" ySplit="3" topLeftCell="G4" activePane="bottomRight" state="frozen"/>
      <selection pane="topRight" activeCell="F1" sqref="F1"/>
      <selection pane="bottomLeft" activeCell="A4" sqref="A4"/>
      <selection pane="bottomRight" activeCell="H11" sqref="H11"/>
    </sheetView>
  </sheetViews>
  <sheetFormatPr defaultColWidth="10.7265625" defaultRowHeight="12.5" x14ac:dyDescent="0.25"/>
  <cols>
    <col min="1" max="1" width="13.81640625" style="143" customWidth="1"/>
    <col min="2" max="2" width="32.54296875" style="143" customWidth="1"/>
    <col min="3" max="3" width="11.7265625" style="143" customWidth="1"/>
    <col min="4" max="4" width="9.7265625" style="143" bestFit="1" customWidth="1"/>
    <col min="5" max="5" width="12.54296875" style="143" bestFit="1" customWidth="1"/>
    <col min="6" max="6" width="16.26953125" style="143" customWidth="1"/>
    <col min="7" max="25" width="11.7265625" style="143" customWidth="1"/>
    <col min="26" max="27" width="10.7265625" style="143"/>
    <col min="28" max="28" width="17.26953125" style="143" bestFit="1" customWidth="1"/>
    <col min="29" max="30" width="10.7265625" style="143"/>
    <col min="31" max="31" width="10.7265625" style="143" hidden="1" customWidth="1"/>
    <col min="32" max="16384" width="10.7265625" style="143"/>
  </cols>
  <sheetData>
    <row r="1" spans="1:31" s="126" customFormat="1" ht="18" x14ac:dyDescent="0.4">
      <c r="A1" s="125" t="s">
        <v>35</v>
      </c>
      <c r="C1" s="127" t="s">
        <v>191</v>
      </c>
      <c r="D1" s="127"/>
      <c r="E1" s="127"/>
    </row>
    <row r="2" spans="1:31" s="133" customFormat="1" ht="48.75" customHeight="1" x14ac:dyDescent="0.3">
      <c r="A2" s="128" t="s">
        <v>0</v>
      </c>
      <c r="B2" s="128" t="s">
        <v>1</v>
      </c>
      <c r="C2" s="128" t="s">
        <v>92</v>
      </c>
      <c r="D2" s="128" t="s">
        <v>2</v>
      </c>
      <c r="E2" s="128" t="s">
        <v>47</v>
      </c>
      <c r="F2" s="478" t="s">
        <v>46</v>
      </c>
      <c r="G2" s="474" t="s">
        <v>364</v>
      </c>
      <c r="H2" s="480" t="s">
        <v>187</v>
      </c>
      <c r="I2" s="475" t="s">
        <v>63</v>
      </c>
      <c r="J2" s="184" t="s">
        <v>188</v>
      </c>
      <c r="K2" s="130"/>
      <c r="L2" s="472" t="s">
        <v>4</v>
      </c>
      <c r="M2" s="472" t="s">
        <v>64</v>
      </c>
      <c r="N2" s="472" t="s">
        <v>186</v>
      </c>
      <c r="O2" s="474" t="s">
        <v>143</v>
      </c>
      <c r="P2" s="472" t="s">
        <v>5</v>
      </c>
      <c r="Q2" s="474" t="s">
        <v>151</v>
      </c>
      <c r="R2" s="131" t="s">
        <v>91</v>
      </c>
      <c r="S2" s="132"/>
      <c r="T2" s="186"/>
      <c r="U2" s="186"/>
      <c r="V2" s="472" t="s">
        <v>69</v>
      </c>
      <c r="W2" s="472" t="s">
        <v>38</v>
      </c>
      <c r="X2" s="472" t="s">
        <v>86</v>
      </c>
      <c r="Y2" s="472" t="s">
        <v>39</v>
      </c>
      <c r="AB2" s="167" t="s">
        <v>6</v>
      </c>
      <c r="AE2" s="133" t="s">
        <v>72</v>
      </c>
    </row>
    <row r="3" spans="1:31" s="137" customFormat="1" ht="34.5" x14ac:dyDescent="0.25">
      <c r="A3" s="134" t="s">
        <v>7</v>
      </c>
      <c r="B3" s="135"/>
      <c r="C3" s="135"/>
      <c r="D3" s="135" t="s">
        <v>8</v>
      </c>
      <c r="E3" s="135" t="s">
        <v>8</v>
      </c>
      <c r="F3" s="479"/>
      <c r="G3" s="473"/>
      <c r="H3" s="481"/>
      <c r="I3" s="476"/>
      <c r="J3" s="136" t="s">
        <v>150</v>
      </c>
      <c r="K3" s="136" t="s">
        <v>10</v>
      </c>
      <c r="L3" s="473"/>
      <c r="M3" s="473"/>
      <c r="N3" s="473"/>
      <c r="O3" s="473"/>
      <c r="P3" s="473"/>
      <c r="Q3" s="473"/>
      <c r="R3" s="136" t="s">
        <v>175</v>
      </c>
      <c r="S3" s="136" t="s">
        <v>158</v>
      </c>
      <c r="T3" s="136" t="s">
        <v>159</v>
      </c>
      <c r="U3" s="136" t="s">
        <v>160</v>
      </c>
      <c r="V3" s="473"/>
      <c r="W3" s="473"/>
      <c r="X3" s="473"/>
      <c r="Y3" s="473"/>
      <c r="AB3" s="168"/>
      <c r="AE3" s="137" t="s">
        <v>73</v>
      </c>
    </row>
    <row r="4" spans="1:31" x14ac:dyDescent="0.25">
      <c r="A4" s="138"/>
      <c r="B4" s="189"/>
      <c r="C4" s="139"/>
      <c r="D4" s="185"/>
      <c r="E4" s="182"/>
      <c r="F4" s="152">
        <f t="shared" ref="F4:F67" si="0">SUM(G4:Y4)</f>
        <v>0</v>
      </c>
      <c r="G4" s="141"/>
      <c r="H4" s="141"/>
      <c r="I4" s="141"/>
      <c r="J4" s="141"/>
      <c r="K4" s="141"/>
      <c r="L4" s="141"/>
      <c r="M4" s="141"/>
      <c r="N4" s="141"/>
      <c r="O4" s="141"/>
      <c r="P4" s="141"/>
      <c r="Q4" s="141"/>
      <c r="R4" s="141"/>
      <c r="S4" s="141"/>
      <c r="T4" s="141"/>
      <c r="U4" s="141"/>
      <c r="V4" s="141"/>
      <c r="W4" s="141"/>
      <c r="X4" s="141"/>
      <c r="Y4" s="141"/>
      <c r="AB4" s="169">
        <f t="shared" ref="AB4:AB67" si="1">IF(D4="Y",0,F4)</f>
        <v>0</v>
      </c>
    </row>
    <row r="5" spans="1:31" x14ac:dyDescent="0.25">
      <c r="A5" s="138"/>
      <c r="B5" s="189"/>
      <c r="C5" s="139"/>
      <c r="D5" s="185"/>
      <c r="E5" s="185"/>
      <c r="F5" s="152">
        <f t="shared" si="0"/>
        <v>0</v>
      </c>
      <c r="G5" s="141"/>
      <c r="H5" s="141"/>
      <c r="I5" s="141"/>
      <c r="J5" s="141"/>
      <c r="K5" s="141"/>
      <c r="L5" s="141"/>
      <c r="M5" s="141"/>
      <c r="N5" s="141"/>
      <c r="O5" s="141"/>
      <c r="P5" s="141"/>
      <c r="Q5" s="141"/>
      <c r="R5" s="141"/>
      <c r="S5" s="141"/>
      <c r="T5" s="141"/>
      <c r="U5" s="141"/>
      <c r="V5" s="141"/>
      <c r="W5" s="141"/>
      <c r="X5" s="141"/>
      <c r="Y5" s="141"/>
      <c r="AB5" s="169">
        <f t="shared" si="1"/>
        <v>0</v>
      </c>
    </row>
    <row r="6" spans="1:31" x14ac:dyDescent="0.25">
      <c r="A6" s="138"/>
      <c r="B6" s="189"/>
      <c r="C6" s="189"/>
      <c r="D6" s="182"/>
      <c r="E6" s="182"/>
      <c r="F6" s="152">
        <f t="shared" si="0"/>
        <v>0</v>
      </c>
      <c r="G6" s="141"/>
      <c r="H6" s="141"/>
      <c r="I6" s="141"/>
      <c r="J6" s="141"/>
      <c r="K6" s="141"/>
      <c r="L6" s="141"/>
      <c r="M6" s="141"/>
      <c r="N6" s="141"/>
      <c r="O6" s="141"/>
      <c r="P6" s="141"/>
      <c r="Q6" s="141"/>
      <c r="R6" s="141"/>
      <c r="S6" s="141"/>
      <c r="T6" s="141"/>
      <c r="U6" s="141"/>
      <c r="V6" s="141"/>
      <c r="W6" s="141"/>
      <c r="X6" s="141"/>
      <c r="Y6" s="142"/>
      <c r="AB6" s="169">
        <f t="shared" si="1"/>
        <v>0</v>
      </c>
    </row>
    <row r="7" spans="1:31" x14ac:dyDescent="0.25">
      <c r="A7" s="138"/>
      <c r="B7" s="189"/>
      <c r="C7" s="139"/>
      <c r="D7" s="182"/>
      <c r="E7" s="182"/>
      <c r="F7" s="152">
        <f t="shared" si="0"/>
        <v>0</v>
      </c>
      <c r="G7" s="141"/>
      <c r="H7" s="141"/>
      <c r="I7" s="141"/>
      <c r="J7" s="141"/>
      <c r="K7" s="141"/>
      <c r="L7" s="141"/>
      <c r="M7" s="141"/>
      <c r="N7" s="141"/>
      <c r="O7" s="141"/>
      <c r="P7" s="141"/>
      <c r="Q7" s="141"/>
      <c r="R7" s="141"/>
      <c r="S7" s="141"/>
      <c r="T7" s="141"/>
      <c r="U7" s="141"/>
      <c r="V7" s="141"/>
      <c r="W7" s="141"/>
      <c r="X7" s="141"/>
      <c r="Y7" s="142"/>
      <c r="AB7" s="169">
        <f t="shared" si="1"/>
        <v>0</v>
      </c>
    </row>
    <row r="8" spans="1:31" x14ac:dyDescent="0.25">
      <c r="A8" s="138"/>
      <c r="B8" s="189"/>
      <c r="C8" s="139"/>
      <c r="D8" s="182"/>
      <c r="E8" s="185"/>
      <c r="F8" s="152">
        <f t="shared" si="0"/>
        <v>0</v>
      </c>
      <c r="G8" s="141"/>
      <c r="H8" s="141"/>
      <c r="I8" s="141"/>
      <c r="J8" s="141"/>
      <c r="K8" s="141"/>
      <c r="L8" s="141"/>
      <c r="M8" s="141"/>
      <c r="N8" s="141"/>
      <c r="O8" s="141"/>
      <c r="P8" s="141"/>
      <c r="Q8" s="141"/>
      <c r="R8" s="141"/>
      <c r="S8" s="141"/>
      <c r="T8" s="141"/>
      <c r="U8" s="141"/>
      <c r="V8" s="141"/>
      <c r="W8" s="141"/>
      <c r="X8" s="141"/>
      <c r="Y8" s="142"/>
      <c r="AB8" s="169">
        <f t="shared" si="1"/>
        <v>0</v>
      </c>
    </row>
    <row r="9" spans="1:31" x14ac:dyDescent="0.25">
      <c r="A9" s="138"/>
      <c r="B9" s="189"/>
      <c r="C9" s="139"/>
      <c r="D9" s="182"/>
      <c r="E9" s="182"/>
      <c r="F9" s="152">
        <f t="shared" si="0"/>
        <v>0</v>
      </c>
      <c r="G9" s="141"/>
      <c r="H9" s="141"/>
      <c r="I9" s="141"/>
      <c r="J9" s="141"/>
      <c r="K9" s="141"/>
      <c r="L9" s="141"/>
      <c r="M9" s="141"/>
      <c r="N9" s="141"/>
      <c r="O9" s="141"/>
      <c r="P9" s="141"/>
      <c r="Q9" s="141"/>
      <c r="R9" s="141"/>
      <c r="S9" s="141"/>
      <c r="T9" s="141"/>
      <c r="U9" s="141"/>
      <c r="V9" s="141"/>
      <c r="W9" s="141"/>
      <c r="X9" s="141"/>
      <c r="Y9" s="142"/>
      <c r="AB9" s="169">
        <f t="shared" si="1"/>
        <v>0</v>
      </c>
    </row>
    <row r="10" spans="1:31" x14ac:dyDescent="0.25">
      <c r="A10" s="138"/>
      <c r="B10" s="189"/>
      <c r="C10" s="139"/>
      <c r="D10" s="182"/>
      <c r="E10" s="185"/>
      <c r="F10" s="152">
        <f t="shared" si="0"/>
        <v>0</v>
      </c>
      <c r="G10" s="141"/>
      <c r="H10" s="141"/>
      <c r="I10" s="141"/>
      <c r="J10" s="141"/>
      <c r="K10" s="141"/>
      <c r="L10" s="141"/>
      <c r="M10" s="141"/>
      <c r="N10" s="141"/>
      <c r="O10" s="141"/>
      <c r="P10" s="141"/>
      <c r="Q10" s="141"/>
      <c r="R10" s="141"/>
      <c r="S10" s="141"/>
      <c r="T10" s="141"/>
      <c r="U10" s="141"/>
      <c r="V10" s="141"/>
      <c r="W10" s="141"/>
      <c r="X10" s="141"/>
      <c r="Y10" s="142"/>
      <c r="AB10" s="169">
        <f t="shared" si="1"/>
        <v>0</v>
      </c>
    </row>
    <row r="11" spans="1:31" x14ac:dyDescent="0.25">
      <c r="A11" s="138"/>
      <c r="B11" s="189"/>
      <c r="C11" s="139"/>
      <c r="D11" s="182"/>
      <c r="E11" s="182"/>
      <c r="F11" s="152">
        <f t="shared" si="0"/>
        <v>0</v>
      </c>
      <c r="G11" s="141"/>
      <c r="H11" s="141"/>
      <c r="I11" s="141"/>
      <c r="J11" s="141"/>
      <c r="K11" s="141"/>
      <c r="L11" s="141"/>
      <c r="M11" s="141"/>
      <c r="N11" s="141"/>
      <c r="O11" s="141"/>
      <c r="P11" s="141"/>
      <c r="Q11" s="141"/>
      <c r="R11" s="141"/>
      <c r="S11" s="141"/>
      <c r="T11" s="141"/>
      <c r="U11" s="141"/>
      <c r="V11" s="141"/>
      <c r="W11" s="141"/>
      <c r="X11" s="141"/>
      <c r="Y11" s="142"/>
      <c r="AB11" s="169">
        <f t="shared" si="1"/>
        <v>0</v>
      </c>
    </row>
    <row r="12" spans="1:31" x14ac:dyDescent="0.25">
      <c r="A12" s="138"/>
      <c r="B12" s="189"/>
      <c r="C12" s="139"/>
      <c r="D12" s="182"/>
      <c r="E12" s="185"/>
      <c r="F12" s="152">
        <f t="shared" si="0"/>
        <v>0</v>
      </c>
      <c r="G12" s="141"/>
      <c r="H12" s="141"/>
      <c r="I12" s="141"/>
      <c r="J12" s="141"/>
      <c r="K12" s="141"/>
      <c r="L12" s="141"/>
      <c r="M12" s="141"/>
      <c r="N12" s="141"/>
      <c r="O12" s="141"/>
      <c r="P12" s="141"/>
      <c r="Q12" s="141"/>
      <c r="R12" s="141"/>
      <c r="S12" s="141"/>
      <c r="T12" s="141"/>
      <c r="U12" s="141"/>
      <c r="V12" s="141"/>
      <c r="W12" s="141"/>
      <c r="X12" s="141"/>
      <c r="Y12" s="142"/>
      <c r="AB12" s="169">
        <f t="shared" si="1"/>
        <v>0</v>
      </c>
    </row>
    <row r="13" spans="1:31" x14ac:dyDescent="0.25">
      <c r="A13" s="138"/>
      <c r="B13" s="189"/>
      <c r="C13" s="139"/>
      <c r="D13" s="182"/>
      <c r="E13" s="185"/>
      <c r="F13" s="152">
        <f t="shared" si="0"/>
        <v>0</v>
      </c>
      <c r="G13" s="141"/>
      <c r="H13" s="141"/>
      <c r="I13" s="141"/>
      <c r="J13" s="141"/>
      <c r="K13" s="141"/>
      <c r="L13" s="141"/>
      <c r="M13" s="141"/>
      <c r="N13" s="141"/>
      <c r="O13" s="141"/>
      <c r="P13" s="141"/>
      <c r="Q13" s="141"/>
      <c r="R13" s="141"/>
      <c r="S13" s="141"/>
      <c r="T13" s="141"/>
      <c r="U13" s="141"/>
      <c r="V13" s="141"/>
      <c r="W13" s="141"/>
      <c r="X13" s="141"/>
      <c r="Y13" s="142"/>
      <c r="AB13" s="169">
        <f t="shared" si="1"/>
        <v>0</v>
      </c>
    </row>
    <row r="14" spans="1:31" x14ac:dyDescent="0.25">
      <c r="A14" s="138"/>
      <c r="B14" s="189"/>
      <c r="C14" s="139"/>
      <c r="D14" s="182"/>
      <c r="E14" s="182"/>
      <c r="F14" s="152">
        <f t="shared" si="0"/>
        <v>0</v>
      </c>
      <c r="G14" s="141"/>
      <c r="H14" s="141"/>
      <c r="I14" s="141"/>
      <c r="J14" s="141"/>
      <c r="K14" s="141"/>
      <c r="L14" s="141"/>
      <c r="M14" s="141"/>
      <c r="N14" s="141"/>
      <c r="O14" s="141"/>
      <c r="P14" s="141"/>
      <c r="Q14" s="141"/>
      <c r="R14" s="141"/>
      <c r="S14" s="141"/>
      <c r="T14" s="141"/>
      <c r="U14" s="141"/>
      <c r="V14" s="141"/>
      <c r="W14" s="141"/>
      <c r="X14" s="141"/>
      <c r="Y14" s="142"/>
      <c r="AB14" s="169">
        <f t="shared" si="1"/>
        <v>0</v>
      </c>
    </row>
    <row r="15" spans="1:31" x14ac:dyDescent="0.25">
      <c r="A15" s="138"/>
      <c r="B15" s="189"/>
      <c r="C15" s="139"/>
      <c r="D15" s="182"/>
      <c r="E15" s="182"/>
      <c r="F15" s="152">
        <f t="shared" si="0"/>
        <v>0</v>
      </c>
      <c r="G15" s="141"/>
      <c r="H15" s="141"/>
      <c r="I15" s="141"/>
      <c r="J15" s="141"/>
      <c r="K15" s="141"/>
      <c r="L15" s="141"/>
      <c r="M15" s="141"/>
      <c r="N15" s="141"/>
      <c r="O15" s="141"/>
      <c r="P15" s="141"/>
      <c r="Q15" s="141"/>
      <c r="R15" s="141"/>
      <c r="S15" s="141"/>
      <c r="T15" s="141"/>
      <c r="U15" s="141"/>
      <c r="V15" s="141"/>
      <c r="W15" s="141"/>
      <c r="X15" s="141"/>
      <c r="Y15" s="142"/>
      <c r="AB15" s="169">
        <f t="shared" si="1"/>
        <v>0</v>
      </c>
    </row>
    <row r="16" spans="1:31" x14ac:dyDescent="0.25">
      <c r="A16" s="138"/>
      <c r="B16" s="189"/>
      <c r="C16" s="139"/>
      <c r="D16" s="182"/>
      <c r="E16" s="182"/>
      <c r="F16" s="152">
        <f t="shared" si="0"/>
        <v>0</v>
      </c>
      <c r="G16" s="141"/>
      <c r="H16" s="141"/>
      <c r="I16" s="141"/>
      <c r="J16" s="141"/>
      <c r="K16" s="141"/>
      <c r="L16" s="141"/>
      <c r="M16" s="141"/>
      <c r="N16" s="141"/>
      <c r="O16" s="141"/>
      <c r="P16" s="141"/>
      <c r="Q16" s="141"/>
      <c r="R16" s="141"/>
      <c r="S16" s="141"/>
      <c r="T16" s="141"/>
      <c r="U16" s="141"/>
      <c r="V16" s="141"/>
      <c r="W16" s="141"/>
      <c r="X16" s="141"/>
      <c r="Y16" s="142"/>
      <c r="AB16" s="169">
        <f t="shared" si="1"/>
        <v>0</v>
      </c>
    </row>
    <row r="17" spans="1:28" x14ac:dyDescent="0.25">
      <c r="A17" s="138"/>
      <c r="B17" s="189"/>
      <c r="C17" s="189"/>
      <c r="D17" s="182"/>
      <c r="E17" s="182"/>
      <c r="F17" s="152">
        <f t="shared" si="0"/>
        <v>0</v>
      </c>
      <c r="G17" s="141"/>
      <c r="H17" s="141"/>
      <c r="I17" s="141"/>
      <c r="J17" s="141"/>
      <c r="K17" s="141"/>
      <c r="L17" s="141"/>
      <c r="M17" s="141"/>
      <c r="N17" s="141"/>
      <c r="O17" s="141"/>
      <c r="P17" s="141"/>
      <c r="Q17" s="141"/>
      <c r="R17" s="141"/>
      <c r="S17" s="141"/>
      <c r="T17" s="141"/>
      <c r="U17" s="141"/>
      <c r="V17" s="141"/>
      <c r="W17" s="141"/>
      <c r="X17" s="141"/>
      <c r="Y17" s="142"/>
      <c r="AB17" s="169">
        <f t="shared" si="1"/>
        <v>0</v>
      </c>
    </row>
    <row r="18" spans="1:28" x14ac:dyDescent="0.25">
      <c r="A18" s="138"/>
      <c r="B18" s="189"/>
      <c r="C18" s="189"/>
      <c r="D18" s="182"/>
      <c r="E18" s="182"/>
      <c r="F18" s="152">
        <f t="shared" si="0"/>
        <v>0</v>
      </c>
      <c r="G18" s="141"/>
      <c r="H18" s="141"/>
      <c r="I18" s="141"/>
      <c r="J18" s="141"/>
      <c r="K18" s="141"/>
      <c r="L18" s="141"/>
      <c r="M18" s="141"/>
      <c r="N18" s="141"/>
      <c r="O18" s="141"/>
      <c r="P18" s="141"/>
      <c r="Q18" s="141"/>
      <c r="R18" s="141"/>
      <c r="S18" s="141"/>
      <c r="T18" s="141"/>
      <c r="U18" s="141"/>
      <c r="V18" s="141"/>
      <c r="W18" s="141"/>
      <c r="X18" s="141"/>
      <c r="Y18" s="142"/>
      <c r="AB18" s="169">
        <f t="shared" si="1"/>
        <v>0</v>
      </c>
    </row>
    <row r="19" spans="1:28" x14ac:dyDescent="0.25">
      <c r="A19" s="138"/>
      <c r="B19" s="189"/>
      <c r="C19" s="139"/>
      <c r="D19" s="182"/>
      <c r="E19" s="182"/>
      <c r="F19" s="152">
        <f t="shared" si="0"/>
        <v>0</v>
      </c>
      <c r="G19" s="141"/>
      <c r="H19" s="141"/>
      <c r="I19" s="141"/>
      <c r="J19" s="141"/>
      <c r="K19" s="141"/>
      <c r="L19" s="141"/>
      <c r="M19" s="141"/>
      <c r="N19" s="141"/>
      <c r="O19" s="141"/>
      <c r="P19" s="141"/>
      <c r="Q19" s="141"/>
      <c r="R19" s="141"/>
      <c r="S19" s="141"/>
      <c r="T19" s="141"/>
      <c r="U19" s="141"/>
      <c r="V19" s="141"/>
      <c r="W19" s="141"/>
      <c r="X19" s="141"/>
      <c r="Y19" s="142"/>
      <c r="AB19" s="169">
        <f t="shared" si="1"/>
        <v>0</v>
      </c>
    </row>
    <row r="20" spans="1:28" x14ac:dyDescent="0.25">
      <c r="A20" s="138"/>
      <c r="B20" s="189"/>
      <c r="C20" s="139"/>
      <c r="D20" s="182"/>
      <c r="E20" s="182"/>
      <c r="F20" s="152">
        <f t="shared" si="0"/>
        <v>0</v>
      </c>
      <c r="G20" s="141"/>
      <c r="H20" s="141"/>
      <c r="I20" s="141"/>
      <c r="J20" s="141"/>
      <c r="K20" s="141"/>
      <c r="L20" s="141"/>
      <c r="M20" s="141"/>
      <c r="N20" s="141"/>
      <c r="O20" s="141"/>
      <c r="P20" s="141"/>
      <c r="Q20" s="141"/>
      <c r="R20" s="141"/>
      <c r="S20" s="141"/>
      <c r="T20" s="141"/>
      <c r="U20" s="141"/>
      <c r="V20" s="141"/>
      <c r="W20" s="141"/>
      <c r="X20" s="141"/>
      <c r="Y20" s="142"/>
      <c r="AB20" s="169">
        <f t="shared" si="1"/>
        <v>0</v>
      </c>
    </row>
    <row r="21" spans="1:28" x14ac:dyDescent="0.25">
      <c r="A21" s="138"/>
      <c r="B21" s="189"/>
      <c r="C21" s="139"/>
      <c r="D21" s="182"/>
      <c r="E21" s="182"/>
      <c r="F21" s="152">
        <f t="shared" si="0"/>
        <v>0</v>
      </c>
      <c r="G21" s="141"/>
      <c r="H21" s="141"/>
      <c r="I21" s="141"/>
      <c r="J21" s="141"/>
      <c r="K21" s="141"/>
      <c r="L21" s="141"/>
      <c r="M21" s="141"/>
      <c r="N21" s="141"/>
      <c r="O21" s="141"/>
      <c r="P21" s="141"/>
      <c r="Q21" s="141"/>
      <c r="R21" s="141"/>
      <c r="S21" s="141"/>
      <c r="T21" s="141"/>
      <c r="U21" s="141"/>
      <c r="V21" s="141"/>
      <c r="W21" s="141"/>
      <c r="X21" s="141"/>
      <c r="Y21" s="142"/>
      <c r="AB21" s="169">
        <f t="shared" si="1"/>
        <v>0</v>
      </c>
    </row>
    <row r="22" spans="1:28" x14ac:dyDescent="0.25">
      <c r="A22" s="138"/>
      <c r="B22" s="189"/>
      <c r="C22" s="139"/>
      <c r="D22" s="182"/>
      <c r="E22" s="182"/>
      <c r="F22" s="152">
        <f t="shared" si="0"/>
        <v>0</v>
      </c>
      <c r="G22" s="141"/>
      <c r="H22" s="141"/>
      <c r="I22" s="141"/>
      <c r="J22" s="141"/>
      <c r="K22" s="141"/>
      <c r="L22" s="141"/>
      <c r="M22" s="141"/>
      <c r="N22" s="141"/>
      <c r="O22" s="141"/>
      <c r="P22" s="141"/>
      <c r="Q22" s="141"/>
      <c r="R22" s="141"/>
      <c r="S22" s="141"/>
      <c r="T22" s="141"/>
      <c r="U22" s="141"/>
      <c r="V22" s="141"/>
      <c r="W22" s="141"/>
      <c r="X22" s="141"/>
      <c r="Y22" s="142"/>
      <c r="AB22" s="169">
        <f t="shared" si="1"/>
        <v>0</v>
      </c>
    </row>
    <row r="23" spans="1:28" x14ac:dyDescent="0.25">
      <c r="A23" s="138"/>
      <c r="B23" s="189"/>
      <c r="C23" s="189"/>
      <c r="D23" s="182"/>
      <c r="E23" s="182"/>
      <c r="F23" s="152">
        <f t="shared" si="0"/>
        <v>0</v>
      </c>
      <c r="G23" s="141"/>
      <c r="H23" s="141"/>
      <c r="I23" s="141"/>
      <c r="J23" s="141"/>
      <c r="K23" s="141"/>
      <c r="L23" s="141"/>
      <c r="M23" s="141"/>
      <c r="N23" s="141"/>
      <c r="O23" s="141"/>
      <c r="P23" s="141"/>
      <c r="Q23" s="141"/>
      <c r="R23" s="141"/>
      <c r="S23" s="141"/>
      <c r="T23" s="141"/>
      <c r="U23" s="141"/>
      <c r="V23" s="141"/>
      <c r="W23" s="141"/>
      <c r="X23" s="141"/>
      <c r="Y23" s="142"/>
      <c r="AB23" s="169">
        <f t="shared" si="1"/>
        <v>0</v>
      </c>
    </row>
    <row r="24" spans="1:28" x14ac:dyDescent="0.25">
      <c r="A24" s="138"/>
      <c r="B24" s="189"/>
      <c r="C24" s="139"/>
      <c r="D24" s="182"/>
      <c r="E24" s="182"/>
      <c r="F24" s="152">
        <f t="shared" si="0"/>
        <v>0</v>
      </c>
      <c r="G24" s="141"/>
      <c r="H24" s="141"/>
      <c r="I24" s="141"/>
      <c r="J24" s="141"/>
      <c r="K24" s="141"/>
      <c r="L24" s="141"/>
      <c r="M24" s="141"/>
      <c r="N24" s="141"/>
      <c r="O24" s="141"/>
      <c r="P24" s="141"/>
      <c r="Q24" s="141"/>
      <c r="R24" s="141"/>
      <c r="S24" s="141"/>
      <c r="T24" s="141"/>
      <c r="U24" s="141"/>
      <c r="V24" s="141"/>
      <c r="W24" s="141"/>
      <c r="X24" s="141"/>
      <c r="Y24" s="142"/>
      <c r="AB24" s="169">
        <f t="shared" si="1"/>
        <v>0</v>
      </c>
    </row>
    <row r="25" spans="1:28" x14ac:dyDescent="0.25">
      <c r="A25" s="138"/>
      <c r="B25" s="189"/>
      <c r="C25" s="189"/>
      <c r="D25" s="182"/>
      <c r="E25" s="182"/>
      <c r="F25" s="152">
        <f t="shared" si="0"/>
        <v>0</v>
      </c>
      <c r="G25" s="141"/>
      <c r="H25" s="141"/>
      <c r="I25" s="141"/>
      <c r="J25" s="141"/>
      <c r="K25" s="141"/>
      <c r="L25" s="141"/>
      <c r="M25" s="141"/>
      <c r="N25" s="141"/>
      <c r="O25" s="141"/>
      <c r="P25" s="141"/>
      <c r="Q25" s="141"/>
      <c r="R25" s="141"/>
      <c r="S25" s="141"/>
      <c r="T25" s="141"/>
      <c r="U25" s="141"/>
      <c r="V25" s="141"/>
      <c r="W25" s="141"/>
      <c r="X25" s="141"/>
      <c r="Y25" s="142"/>
      <c r="AB25" s="169">
        <f t="shared" si="1"/>
        <v>0</v>
      </c>
    </row>
    <row r="26" spans="1:28" x14ac:dyDescent="0.25">
      <c r="A26" s="138"/>
      <c r="B26" s="189"/>
      <c r="C26" s="189"/>
      <c r="D26" s="182"/>
      <c r="E26" s="182"/>
      <c r="F26" s="152">
        <f t="shared" si="0"/>
        <v>0</v>
      </c>
      <c r="G26" s="141"/>
      <c r="H26" s="141"/>
      <c r="I26" s="141"/>
      <c r="J26" s="141"/>
      <c r="K26" s="141"/>
      <c r="L26" s="141"/>
      <c r="M26" s="141"/>
      <c r="N26" s="141"/>
      <c r="O26" s="141"/>
      <c r="P26" s="141"/>
      <c r="Q26" s="141"/>
      <c r="R26" s="141"/>
      <c r="S26" s="141"/>
      <c r="T26" s="141"/>
      <c r="U26" s="141"/>
      <c r="V26" s="141"/>
      <c r="W26" s="141"/>
      <c r="X26" s="141"/>
      <c r="Y26" s="142"/>
      <c r="AB26" s="169">
        <f t="shared" si="1"/>
        <v>0</v>
      </c>
    </row>
    <row r="27" spans="1:28" x14ac:dyDescent="0.25">
      <c r="A27" s="138"/>
      <c r="B27" s="189"/>
      <c r="C27" s="189"/>
      <c r="D27" s="182"/>
      <c r="E27" s="182"/>
      <c r="F27" s="152">
        <f t="shared" si="0"/>
        <v>0</v>
      </c>
      <c r="G27" s="141"/>
      <c r="H27" s="141"/>
      <c r="I27" s="141"/>
      <c r="J27" s="141"/>
      <c r="K27" s="141"/>
      <c r="L27" s="141"/>
      <c r="M27" s="141"/>
      <c r="N27" s="141"/>
      <c r="O27" s="141"/>
      <c r="P27" s="141"/>
      <c r="Q27" s="141"/>
      <c r="R27" s="141"/>
      <c r="S27" s="141"/>
      <c r="T27" s="141"/>
      <c r="U27" s="141"/>
      <c r="V27" s="141"/>
      <c r="W27" s="141"/>
      <c r="X27" s="141"/>
      <c r="Y27" s="142"/>
      <c r="AB27" s="169">
        <f t="shared" si="1"/>
        <v>0</v>
      </c>
    </row>
    <row r="28" spans="1:28" x14ac:dyDescent="0.25">
      <c r="A28" s="138"/>
      <c r="B28" s="189"/>
      <c r="C28" s="189"/>
      <c r="D28" s="182"/>
      <c r="E28" s="182"/>
      <c r="F28" s="152">
        <f t="shared" si="0"/>
        <v>0</v>
      </c>
      <c r="G28" s="141"/>
      <c r="H28" s="141"/>
      <c r="I28" s="141"/>
      <c r="J28" s="141"/>
      <c r="K28" s="141"/>
      <c r="L28" s="141"/>
      <c r="M28" s="141"/>
      <c r="N28" s="141"/>
      <c r="O28" s="141"/>
      <c r="P28" s="141"/>
      <c r="Q28" s="141"/>
      <c r="R28" s="141"/>
      <c r="S28" s="141"/>
      <c r="T28" s="141"/>
      <c r="U28" s="141"/>
      <c r="V28" s="141"/>
      <c r="W28" s="141"/>
      <c r="X28" s="141"/>
      <c r="Y28" s="142"/>
      <c r="AB28" s="169">
        <f t="shared" si="1"/>
        <v>0</v>
      </c>
    </row>
    <row r="29" spans="1:28" x14ac:dyDescent="0.25">
      <c r="A29" s="138"/>
      <c r="B29" s="189"/>
      <c r="C29" s="189"/>
      <c r="D29" s="182"/>
      <c r="E29" s="182"/>
      <c r="F29" s="152">
        <f t="shared" si="0"/>
        <v>0</v>
      </c>
      <c r="G29" s="141"/>
      <c r="H29" s="141"/>
      <c r="I29" s="141"/>
      <c r="J29" s="141"/>
      <c r="K29" s="141"/>
      <c r="L29" s="141"/>
      <c r="M29" s="141"/>
      <c r="N29" s="141"/>
      <c r="O29" s="141"/>
      <c r="P29" s="141"/>
      <c r="Q29" s="141"/>
      <c r="R29" s="141"/>
      <c r="S29" s="141"/>
      <c r="T29" s="141"/>
      <c r="U29" s="141"/>
      <c r="V29" s="141"/>
      <c r="W29" s="141"/>
      <c r="X29" s="141"/>
      <c r="Y29" s="142"/>
      <c r="AB29" s="169">
        <f t="shared" si="1"/>
        <v>0</v>
      </c>
    </row>
    <row r="30" spans="1:28" x14ac:dyDescent="0.25">
      <c r="A30" s="138"/>
      <c r="B30" s="139"/>
      <c r="C30" s="139"/>
      <c r="D30" s="140"/>
      <c r="E30" s="140"/>
      <c r="F30" s="152">
        <f t="shared" si="0"/>
        <v>0</v>
      </c>
      <c r="G30" s="141"/>
      <c r="H30" s="141"/>
      <c r="I30" s="141"/>
      <c r="J30" s="141"/>
      <c r="K30" s="141"/>
      <c r="L30" s="141"/>
      <c r="M30" s="141"/>
      <c r="N30" s="141"/>
      <c r="O30" s="141"/>
      <c r="P30" s="141"/>
      <c r="Q30" s="141"/>
      <c r="R30" s="141"/>
      <c r="S30" s="141"/>
      <c r="T30" s="141"/>
      <c r="U30" s="141"/>
      <c r="V30" s="141"/>
      <c r="W30" s="141"/>
      <c r="X30" s="141"/>
      <c r="Y30" s="142"/>
      <c r="AB30" s="169">
        <f t="shared" si="1"/>
        <v>0</v>
      </c>
    </row>
    <row r="31" spans="1:28" x14ac:dyDescent="0.25">
      <c r="A31" s="138"/>
      <c r="B31" s="139"/>
      <c r="C31" s="139"/>
      <c r="D31" s="140"/>
      <c r="E31" s="140"/>
      <c r="F31" s="152">
        <f t="shared" si="0"/>
        <v>0</v>
      </c>
      <c r="G31" s="141"/>
      <c r="H31" s="141"/>
      <c r="I31" s="141"/>
      <c r="J31" s="141"/>
      <c r="K31" s="141"/>
      <c r="L31" s="141"/>
      <c r="M31" s="141"/>
      <c r="N31" s="141"/>
      <c r="O31" s="141"/>
      <c r="P31" s="141"/>
      <c r="Q31" s="141"/>
      <c r="R31" s="141"/>
      <c r="S31" s="141"/>
      <c r="T31" s="141"/>
      <c r="U31" s="141"/>
      <c r="V31" s="141"/>
      <c r="W31" s="141"/>
      <c r="X31" s="141"/>
      <c r="Y31" s="142"/>
      <c r="AB31" s="169">
        <f t="shared" si="1"/>
        <v>0</v>
      </c>
    </row>
    <row r="32" spans="1:28" x14ac:dyDescent="0.25">
      <c r="A32" s="138"/>
      <c r="B32" s="139"/>
      <c r="C32" s="139"/>
      <c r="D32" s="140"/>
      <c r="E32" s="140"/>
      <c r="F32" s="152">
        <f t="shared" si="0"/>
        <v>0</v>
      </c>
      <c r="G32" s="141"/>
      <c r="H32" s="141"/>
      <c r="I32" s="141"/>
      <c r="J32" s="141"/>
      <c r="K32" s="141"/>
      <c r="L32" s="141"/>
      <c r="M32" s="141"/>
      <c r="N32" s="141"/>
      <c r="O32" s="141"/>
      <c r="P32" s="141"/>
      <c r="Q32" s="141"/>
      <c r="R32" s="141"/>
      <c r="S32" s="141"/>
      <c r="T32" s="141"/>
      <c r="U32" s="141"/>
      <c r="V32" s="141"/>
      <c r="W32" s="141"/>
      <c r="X32" s="141"/>
      <c r="Y32" s="142"/>
      <c r="AB32" s="169">
        <f t="shared" si="1"/>
        <v>0</v>
      </c>
    </row>
    <row r="33" spans="1:28" x14ac:dyDescent="0.25">
      <c r="A33" s="138"/>
      <c r="B33" s="139"/>
      <c r="C33" s="139"/>
      <c r="D33" s="140"/>
      <c r="E33" s="140"/>
      <c r="F33" s="152">
        <f t="shared" si="0"/>
        <v>0</v>
      </c>
      <c r="G33" s="141"/>
      <c r="H33" s="141"/>
      <c r="I33" s="141"/>
      <c r="J33" s="141"/>
      <c r="K33" s="141"/>
      <c r="L33" s="141"/>
      <c r="M33" s="141"/>
      <c r="N33" s="141"/>
      <c r="O33" s="141"/>
      <c r="P33" s="141"/>
      <c r="Q33" s="141"/>
      <c r="R33" s="141"/>
      <c r="S33" s="141"/>
      <c r="T33" s="141"/>
      <c r="U33" s="141"/>
      <c r="V33" s="141"/>
      <c r="W33" s="141"/>
      <c r="X33" s="141"/>
      <c r="Y33" s="142"/>
      <c r="AB33" s="169">
        <f t="shared" si="1"/>
        <v>0</v>
      </c>
    </row>
    <row r="34" spans="1:28" x14ac:dyDescent="0.25">
      <c r="A34" s="138"/>
      <c r="B34" s="139"/>
      <c r="C34" s="139"/>
      <c r="D34" s="140"/>
      <c r="E34" s="140"/>
      <c r="F34" s="152">
        <f t="shared" si="0"/>
        <v>0</v>
      </c>
      <c r="G34" s="141"/>
      <c r="H34" s="141"/>
      <c r="I34" s="141"/>
      <c r="J34" s="141"/>
      <c r="K34" s="141"/>
      <c r="L34" s="141"/>
      <c r="M34" s="141"/>
      <c r="N34" s="141"/>
      <c r="O34" s="141"/>
      <c r="P34" s="141"/>
      <c r="Q34" s="141"/>
      <c r="R34" s="141"/>
      <c r="S34" s="141"/>
      <c r="T34" s="141"/>
      <c r="U34" s="141"/>
      <c r="V34" s="141"/>
      <c r="W34" s="141"/>
      <c r="X34" s="141"/>
      <c r="Y34" s="142"/>
      <c r="AB34" s="169">
        <f t="shared" si="1"/>
        <v>0</v>
      </c>
    </row>
    <row r="35" spans="1:28" x14ac:dyDescent="0.25">
      <c r="A35" s="138"/>
      <c r="B35" s="139"/>
      <c r="C35" s="139"/>
      <c r="D35" s="140"/>
      <c r="E35" s="140"/>
      <c r="F35" s="152">
        <f t="shared" si="0"/>
        <v>0</v>
      </c>
      <c r="G35" s="141"/>
      <c r="H35" s="141"/>
      <c r="I35" s="141"/>
      <c r="J35" s="141"/>
      <c r="K35" s="141"/>
      <c r="L35" s="141"/>
      <c r="M35" s="141"/>
      <c r="N35" s="141"/>
      <c r="O35" s="141"/>
      <c r="P35" s="141"/>
      <c r="Q35" s="141"/>
      <c r="R35" s="141"/>
      <c r="S35" s="141"/>
      <c r="T35" s="141"/>
      <c r="U35" s="141"/>
      <c r="V35" s="141"/>
      <c r="W35" s="141"/>
      <c r="X35" s="141"/>
      <c r="Y35" s="142"/>
      <c r="AB35" s="169">
        <f t="shared" si="1"/>
        <v>0</v>
      </c>
    </row>
    <row r="36" spans="1:28" x14ac:dyDescent="0.25">
      <c r="A36" s="138"/>
      <c r="B36" s="139"/>
      <c r="C36" s="139"/>
      <c r="D36" s="140"/>
      <c r="E36" s="140"/>
      <c r="F36" s="152">
        <f t="shared" si="0"/>
        <v>0</v>
      </c>
      <c r="G36" s="141"/>
      <c r="H36" s="141"/>
      <c r="I36" s="141"/>
      <c r="J36" s="141"/>
      <c r="K36" s="141"/>
      <c r="L36" s="141"/>
      <c r="M36" s="141"/>
      <c r="N36" s="141"/>
      <c r="O36" s="141"/>
      <c r="P36" s="141"/>
      <c r="Q36" s="141"/>
      <c r="R36" s="141"/>
      <c r="S36" s="141"/>
      <c r="T36" s="141"/>
      <c r="U36" s="141"/>
      <c r="V36" s="141"/>
      <c r="W36" s="141"/>
      <c r="X36" s="141"/>
      <c r="Y36" s="142"/>
      <c r="AB36" s="169">
        <f t="shared" si="1"/>
        <v>0</v>
      </c>
    </row>
    <row r="37" spans="1:28" x14ac:dyDescent="0.25">
      <c r="A37" s="138"/>
      <c r="B37" s="139"/>
      <c r="C37" s="139"/>
      <c r="D37" s="140"/>
      <c r="E37" s="140"/>
      <c r="F37" s="152">
        <f t="shared" si="0"/>
        <v>0</v>
      </c>
      <c r="G37" s="141"/>
      <c r="H37" s="141"/>
      <c r="I37" s="141"/>
      <c r="J37" s="141"/>
      <c r="K37" s="141"/>
      <c r="L37" s="141"/>
      <c r="M37" s="141"/>
      <c r="N37" s="141"/>
      <c r="O37" s="141"/>
      <c r="P37" s="141"/>
      <c r="Q37" s="141"/>
      <c r="R37" s="141"/>
      <c r="S37" s="141"/>
      <c r="T37" s="141"/>
      <c r="U37" s="141"/>
      <c r="V37" s="141"/>
      <c r="W37" s="141"/>
      <c r="X37" s="141"/>
      <c r="Y37" s="142"/>
      <c r="AB37" s="169">
        <f t="shared" si="1"/>
        <v>0</v>
      </c>
    </row>
    <row r="38" spans="1:28" x14ac:dyDescent="0.25">
      <c r="A38" s="138"/>
      <c r="B38" s="139"/>
      <c r="C38" s="139"/>
      <c r="D38" s="140"/>
      <c r="E38" s="140"/>
      <c r="F38" s="152">
        <f t="shared" si="0"/>
        <v>0</v>
      </c>
      <c r="G38" s="141"/>
      <c r="H38" s="141"/>
      <c r="I38" s="141"/>
      <c r="J38" s="141"/>
      <c r="K38" s="141"/>
      <c r="L38" s="141"/>
      <c r="M38" s="141"/>
      <c r="N38" s="141"/>
      <c r="O38" s="141"/>
      <c r="P38" s="141"/>
      <c r="Q38" s="141"/>
      <c r="R38" s="141"/>
      <c r="S38" s="141"/>
      <c r="T38" s="141"/>
      <c r="U38" s="141"/>
      <c r="V38" s="141"/>
      <c r="W38" s="141"/>
      <c r="X38" s="141"/>
      <c r="Y38" s="142"/>
      <c r="AB38" s="169">
        <f t="shared" si="1"/>
        <v>0</v>
      </c>
    </row>
    <row r="39" spans="1:28" x14ac:dyDescent="0.25">
      <c r="A39" s="138"/>
      <c r="B39" s="139"/>
      <c r="C39" s="139"/>
      <c r="D39" s="140"/>
      <c r="E39" s="140"/>
      <c r="F39" s="152">
        <f t="shared" si="0"/>
        <v>0</v>
      </c>
      <c r="G39" s="141"/>
      <c r="H39" s="141"/>
      <c r="I39" s="141"/>
      <c r="J39" s="141"/>
      <c r="K39" s="141"/>
      <c r="L39" s="141"/>
      <c r="M39" s="141"/>
      <c r="N39" s="141"/>
      <c r="O39" s="141"/>
      <c r="P39" s="141"/>
      <c r="Q39" s="141"/>
      <c r="R39" s="141"/>
      <c r="S39" s="141"/>
      <c r="T39" s="141"/>
      <c r="U39" s="141"/>
      <c r="V39" s="141"/>
      <c r="W39" s="141"/>
      <c r="X39" s="141"/>
      <c r="Y39" s="142"/>
      <c r="AB39" s="169">
        <f t="shared" si="1"/>
        <v>0</v>
      </c>
    </row>
    <row r="40" spans="1:28" x14ac:dyDescent="0.25">
      <c r="A40" s="138"/>
      <c r="B40" s="139"/>
      <c r="C40" s="139"/>
      <c r="D40" s="140"/>
      <c r="E40" s="140"/>
      <c r="F40" s="152">
        <f t="shared" si="0"/>
        <v>0</v>
      </c>
      <c r="G40" s="141"/>
      <c r="H40" s="141"/>
      <c r="I40" s="141"/>
      <c r="J40" s="141"/>
      <c r="K40" s="141"/>
      <c r="L40" s="141"/>
      <c r="M40" s="141"/>
      <c r="N40" s="141"/>
      <c r="O40" s="141"/>
      <c r="P40" s="141"/>
      <c r="Q40" s="141"/>
      <c r="R40" s="141"/>
      <c r="S40" s="141"/>
      <c r="T40" s="141"/>
      <c r="U40" s="141"/>
      <c r="V40" s="141"/>
      <c r="W40" s="141"/>
      <c r="X40" s="141"/>
      <c r="Y40" s="142"/>
      <c r="AB40" s="169">
        <f t="shared" si="1"/>
        <v>0</v>
      </c>
    </row>
    <row r="41" spans="1:28" x14ac:dyDescent="0.25">
      <c r="A41" s="138"/>
      <c r="B41" s="139"/>
      <c r="C41" s="139"/>
      <c r="D41" s="140"/>
      <c r="E41" s="140"/>
      <c r="F41" s="152">
        <f t="shared" si="0"/>
        <v>0</v>
      </c>
      <c r="G41" s="141"/>
      <c r="H41" s="141"/>
      <c r="I41" s="141"/>
      <c r="J41" s="141"/>
      <c r="K41" s="141"/>
      <c r="L41" s="141"/>
      <c r="M41" s="141"/>
      <c r="N41" s="141"/>
      <c r="O41" s="141"/>
      <c r="P41" s="141"/>
      <c r="Q41" s="141"/>
      <c r="R41" s="141"/>
      <c r="S41" s="141"/>
      <c r="T41" s="141"/>
      <c r="U41" s="141"/>
      <c r="V41" s="141"/>
      <c r="W41" s="141"/>
      <c r="X41" s="141"/>
      <c r="Y41" s="142"/>
      <c r="AB41" s="169">
        <f t="shared" si="1"/>
        <v>0</v>
      </c>
    </row>
    <row r="42" spans="1:28" x14ac:dyDescent="0.25">
      <c r="A42" s="138"/>
      <c r="B42" s="139"/>
      <c r="C42" s="139"/>
      <c r="D42" s="140"/>
      <c r="E42" s="140"/>
      <c r="F42" s="152">
        <f t="shared" si="0"/>
        <v>0</v>
      </c>
      <c r="G42" s="141"/>
      <c r="H42" s="141"/>
      <c r="I42" s="141"/>
      <c r="J42" s="141"/>
      <c r="K42" s="141"/>
      <c r="L42" s="141"/>
      <c r="M42" s="141"/>
      <c r="N42" s="141"/>
      <c r="O42" s="141"/>
      <c r="P42" s="141"/>
      <c r="Q42" s="141"/>
      <c r="R42" s="141"/>
      <c r="S42" s="141"/>
      <c r="T42" s="141"/>
      <c r="U42" s="141"/>
      <c r="V42" s="141"/>
      <c r="W42" s="141"/>
      <c r="X42" s="141"/>
      <c r="Y42" s="142"/>
      <c r="AB42" s="169">
        <f t="shared" si="1"/>
        <v>0</v>
      </c>
    </row>
    <row r="43" spans="1:28" x14ac:dyDescent="0.25">
      <c r="A43" s="138"/>
      <c r="B43" s="139"/>
      <c r="C43" s="139"/>
      <c r="D43" s="140"/>
      <c r="E43" s="140"/>
      <c r="F43" s="152">
        <f t="shared" si="0"/>
        <v>0</v>
      </c>
      <c r="G43" s="141"/>
      <c r="H43" s="141"/>
      <c r="I43" s="141"/>
      <c r="J43" s="141"/>
      <c r="K43" s="141"/>
      <c r="L43" s="141"/>
      <c r="M43" s="141"/>
      <c r="N43" s="141"/>
      <c r="O43" s="141"/>
      <c r="P43" s="141"/>
      <c r="Q43" s="141"/>
      <c r="R43" s="141"/>
      <c r="S43" s="141"/>
      <c r="T43" s="141"/>
      <c r="U43" s="141"/>
      <c r="V43" s="141"/>
      <c r="W43" s="141"/>
      <c r="X43" s="141"/>
      <c r="Y43" s="142"/>
      <c r="AB43" s="169">
        <f t="shared" si="1"/>
        <v>0</v>
      </c>
    </row>
    <row r="44" spans="1:28" x14ac:dyDescent="0.25">
      <c r="A44" s="138"/>
      <c r="B44" s="139"/>
      <c r="C44" s="139"/>
      <c r="D44" s="140"/>
      <c r="E44" s="140"/>
      <c r="F44" s="152">
        <f t="shared" si="0"/>
        <v>0</v>
      </c>
      <c r="G44" s="141"/>
      <c r="H44" s="141"/>
      <c r="I44" s="141"/>
      <c r="J44" s="141"/>
      <c r="K44" s="141"/>
      <c r="L44" s="141"/>
      <c r="M44" s="141"/>
      <c r="N44" s="141"/>
      <c r="O44" s="141"/>
      <c r="P44" s="141"/>
      <c r="Q44" s="141"/>
      <c r="R44" s="141"/>
      <c r="S44" s="141"/>
      <c r="T44" s="141"/>
      <c r="U44" s="141"/>
      <c r="V44" s="141"/>
      <c r="W44" s="141"/>
      <c r="X44" s="141"/>
      <c r="Y44" s="142"/>
      <c r="AB44" s="169">
        <f t="shared" si="1"/>
        <v>0</v>
      </c>
    </row>
    <row r="45" spans="1:28" x14ac:dyDescent="0.25">
      <c r="A45" s="138"/>
      <c r="B45" s="139"/>
      <c r="C45" s="139"/>
      <c r="D45" s="140"/>
      <c r="E45" s="140"/>
      <c r="F45" s="152">
        <f t="shared" si="0"/>
        <v>0</v>
      </c>
      <c r="G45" s="141"/>
      <c r="H45" s="141"/>
      <c r="I45" s="141"/>
      <c r="J45" s="141"/>
      <c r="K45" s="141"/>
      <c r="L45" s="141"/>
      <c r="M45" s="141"/>
      <c r="N45" s="141"/>
      <c r="O45" s="141"/>
      <c r="P45" s="141"/>
      <c r="Q45" s="141"/>
      <c r="R45" s="141"/>
      <c r="S45" s="141"/>
      <c r="T45" s="141"/>
      <c r="U45" s="141"/>
      <c r="V45" s="141"/>
      <c r="W45" s="141"/>
      <c r="X45" s="141"/>
      <c r="Y45" s="142"/>
      <c r="AB45" s="169">
        <f t="shared" si="1"/>
        <v>0</v>
      </c>
    </row>
    <row r="46" spans="1:28" x14ac:dyDescent="0.25">
      <c r="A46" s="138"/>
      <c r="B46" s="139"/>
      <c r="C46" s="139"/>
      <c r="D46" s="140"/>
      <c r="E46" s="140"/>
      <c r="F46" s="152">
        <f t="shared" si="0"/>
        <v>0</v>
      </c>
      <c r="G46" s="141"/>
      <c r="H46" s="141"/>
      <c r="I46" s="141"/>
      <c r="J46" s="141"/>
      <c r="K46" s="141"/>
      <c r="L46" s="141"/>
      <c r="M46" s="141"/>
      <c r="N46" s="141"/>
      <c r="O46" s="141"/>
      <c r="P46" s="141"/>
      <c r="Q46" s="141"/>
      <c r="R46" s="141"/>
      <c r="S46" s="141"/>
      <c r="T46" s="141"/>
      <c r="U46" s="141"/>
      <c r="V46" s="141"/>
      <c r="W46" s="141"/>
      <c r="X46" s="141"/>
      <c r="Y46" s="142"/>
      <c r="AB46" s="169">
        <f t="shared" si="1"/>
        <v>0</v>
      </c>
    </row>
    <row r="47" spans="1:28" x14ac:dyDescent="0.25">
      <c r="A47" s="138"/>
      <c r="B47" s="139"/>
      <c r="C47" s="139"/>
      <c r="D47" s="140"/>
      <c r="E47" s="140"/>
      <c r="F47" s="152">
        <f t="shared" si="0"/>
        <v>0</v>
      </c>
      <c r="G47" s="141"/>
      <c r="H47" s="141"/>
      <c r="I47" s="141"/>
      <c r="J47" s="141"/>
      <c r="K47" s="141"/>
      <c r="L47" s="141"/>
      <c r="M47" s="141"/>
      <c r="N47" s="141"/>
      <c r="O47" s="141"/>
      <c r="P47" s="141"/>
      <c r="Q47" s="141"/>
      <c r="R47" s="141"/>
      <c r="S47" s="141"/>
      <c r="T47" s="141"/>
      <c r="U47" s="141"/>
      <c r="V47" s="141"/>
      <c r="W47" s="141"/>
      <c r="X47" s="141"/>
      <c r="Y47" s="142"/>
      <c r="AB47" s="169">
        <f t="shared" si="1"/>
        <v>0</v>
      </c>
    </row>
    <row r="48" spans="1:28" x14ac:dyDescent="0.25">
      <c r="A48" s="138"/>
      <c r="B48" s="139"/>
      <c r="C48" s="139"/>
      <c r="D48" s="140"/>
      <c r="E48" s="140"/>
      <c r="F48" s="152">
        <f t="shared" si="0"/>
        <v>0</v>
      </c>
      <c r="G48" s="141"/>
      <c r="H48" s="141"/>
      <c r="I48" s="141"/>
      <c r="J48" s="141"/>
      <c r="K48" s="141"/>
      <c r="L48" s="141"/>
      <c r="M48" s="141"/>
      <c r="N48" s="141"/>
      <c r="O48" s="141"/>
      <c r="P48" s="141"/>
      <c r="Q48" s="141"/>
      <c r="R48" s="141"/>
      <c r="S48" s="141"/>
      <c r="T48" s="141"/>
      <c r="U48" s="141"/>
      <c r="V48" s="141"/>
      <c r="W48" s="141"/>
      <c r="X48" s="141"/>
      <c r="Y48" s="142"/>
      <c r="AB48" s="169">
        <f t="shared" si="1"/>
        <v>0</v>
      </c>
    </row>
    <row r="49" spans="1:28" x14ac:dyDescent="0.25">
      <c r="A49" s="138"/>
      <c r="B49" s="139"/>
      <c r="C49" s="139"/>
      <c r="D49" s="140"/>
      <c r="E49" s="140"/>
      <c r="F49" s="152">
        <f t="shared" si="0"/>
        <v>0</v>
      </c>
      <c r="G49" s="141"/>
      <c r="H49" s="141"/>
      <c r="I49" s="141"/>
      <c r="J49" s="141"/>
      <c r="K49" s="141"/>
      <c r="L49" s="141"/>
      <c r="M49" s="141"/>
      <c r="N49" s="141"/>
      <c r="O49" s="141"/>
      <c r="P49" s="141"/>
      <c r="Q49" s="141"/>
      <c r="R49" s="141"/>
      <c r="S49" s="141"/>
      <c r="T49" s="141"/>
      <c r="U49" s="141"/>
      <c r="V49" s="141"/>
      <c r="W49" s="141"/>
      <c r="X49" s="141"/>
      <c r="Y49" s="142"/>
      <c r="AB49" s="169">
        <f t="shared" si="1"/>
        <v>0</v>
      </c>
    </row>
    <row r="50" spans="1:28" x14ac:dyDescent="0.25">
      <c r="A50" s="138"/>
      <c r="B50" s="139"/>
      <c r="C50" s="139"/>
      <c r="D50" s="140"/>
      <c r="E50" s="140"/>
      <c r="F50" s="152">
        <f t="shared" si="0"/>
        <v>0</v>
      </c>
      <c r="G50" s="141"/>
      <c r="H50" s="141"/>
      <c r="I50" s="141"/>
      <c r="J50" s="141"/>
      <c r="K50" s="141"/>
      <c r="L50" s="141"/>
      <c r="M50" s="141"/>
      <c r="N50" s="141"/>
      <c r="O50" s="141"/>
      <c r="P50" s="141"/>
      <c r="Q50" s="141"/>
      <c r="R50" s="141"/>
      <c r="S50" s="141"/>
      <c r="T50" s="141"/>
      <c r="U50" s="141"/>
      <c r="V50" s="141"/>
      <c r="W50" s="141"/>
      <c r="X50" s="141"/>
      <c r="Y50" s="142"/>
      <c r="AB50" s="169">
        <f t="shared" si="1"/>
        <v>0</v>
      </c>
    </row>
    <row r="51" spans="1:28" x14ac:dyDescent="0.25">
      <c r="A51" s="138"/>
      <c r="B51" s="139"/>
      <c r="C51" s="139"/>
      <c r="D51" s="140"/>
      <c r="E51" s="140"/>
      <c r="F51" s="152">
        <f t="shared" si="0"/>
        <v>0</v>
      </c>
      <c r="G51" s="141"/>
      <c r="H51" s="141"/>
      <c r="I51" s="141"/>
      <c r="J51" s="141"/>
      <c r="K51" s="141"/>
      <c r="L51" s="141"/>
      <c r="M51" s="141"/>
      <c r="N51" s="141"/>
      <c r="O51" s="141"/>
      <c r="P51" s="141"/>
      <c r="Q51" s="141"/>
      <c r="R51" s="141"/>
      <c r="S51" s="141"/>
      <c r="T51" s="141"/>
      <c r="U51" s="141"/>
      <c r="V51" s="141"/>
      <c r="W51" s="141"/>
      <c r="X51" s="141"/>
      <c r="Y51" s="142"/>
      <c r="AB51" s="169">
        <f t="shared" si="1"/>
        <v>0</v>
      </c>
    </row>
    <row r="52" spans="1:28" x14ac:dyDescent="0.25">
      <c r="A52" s="138"/>
      <c r="B52" s="139"/>
      <c r="C52" s="139"/>
      <c r="D52" s="140"/>
      <c r="E52" s="140"/>
      <c r="F52" s="152">
        <f t="shared" si="0"/>
        <v>0</v>
      </c>
      <c r="G52" s="141"/>
      <c r="H52" s="141"/>
      <c r="I52" s="141"/>
      <c r="J52" s="141"/>
      <c r="K52" s="141"/>
      <c r="L52" s="141"/>
      <c r="M52" s="141"/>
      <c r="N52" s="141"/>
      <c r="O52" s="141"/>
      <c r="P52" s="141"/>
      <c r="Q52" s="141"/>
      <c r="R52" s="141"/>
      <c r="S52" s="141"/>
      <c r="T52" s="141"/>
      <c r="U52" s="141"/>
      <c r="V52" s="141"/>
      <c r="W52" s="141"/>
      <c r="X52" s="141"/>
      <c r="Y52" s="142"/>
      <c r="AB52" s="169">
        <f t="shared" si="1"/>
        <v>0</v>
      </c>
    </row>
    <row r="53" spans="1:28" x14ac:dyDescent="0.25">
      <c r="A53" s="138"/>
      <c r="B53" s="139"/>
      <c r="C53" s="139"/>
      <c r="D53" s="140"/>
      <c r="E53" s="140"/>
      <c r="F53" s="152">
        <f t="shared" si="0"/>
        <v>0</v>
      </c>
      <c r="G53" s="141"/>
      <c r="H53" s="141"/>
      <c r="I53" s="141"/>
      <c r="J53" s="141"/>
      <c r="K53" s="141"/>
      <c r="L53" s="141"/>
      <c r="M53" s="141"/>
      <c r="N53" s="141"/>
      <c r="O53" s="141"/>
      <c r="P53" s="141"/>
      <c r="Q53" s="141"/>
      <c r="R53" s="141"/>
      <c r="S53" s="141"/>
      <c r="T53" s="141"/>
      <c r="U53" s="141"/>
      <c r="V53" s="141"/>
      <c r="W53" s="141"/>
      <c r="X53" s="141"/>
      <c r="Y53" s="142"/>
      <c r="AB53" s="169">
        <f t="shared" si="1"/>
        <v>0</v>
      </c>
    </row>
    <row r="54" spans="1:28" x14ac:dyDescent="0.25">
      <c r="A54" s="138"/>
      <c r="B54" s="139"/>
      <c r="C54" s="139"/>
      <c r="D54" s="140"/>
      <c r="E54" s="140"/>
      <c r="F54" s="152">
        <f t="shared" si="0"/>
        <v>0</v>
      </c>
      <c r="G54" s="141"/>
      <c r="H54" s="141"/>
      <c r="I54" s="141"/>
      <c r="J54" s="141"/>
      <c r="K54" s="141"/>
      <c r="L54" s="141"/>
      <c r="M54" s="141"/>
      <c r="N54" s="141"/>
      <c r="O54" s="141"/>
      <c r="P54" s="141"/>
      <c r="Q54" s="141"/>
      <c r="R54" s="141"/>
      <c r="S54" s="141"/>
      <c r="T54" s="141"/>
      <c r="U54" s="141"/>
      <c r="V54" s="141"/>
      <c r="W54" s="141"/>
      <c r="X54" s="141"/>
      <c r="Y54" s="142"/>
      <c r="AB54" s="169">
        <f t="shared" si="1"/>
        <v>0</v>
      </c>
    </row>
    <row r="55" spans="1:28" x14ac:dyDescent="0.25">
      <c r="A55" s="138"/>
      <c r="B55" s="139"/>
      <c r="C55" s="139"/>
      <c r="D55" s="140"/>
      <c r="E55" s="140"/>
      <c r="F55" s="152">
        <f t="shared" si="0"/>
        <v>0</v>
      </c>
      <c r="G55" s="141"/>
      <c r="H55" s="141"/>
      <c r="I55" s="141"/>
      <c r="J55" s="141"/>
      <c r="K55" s="141"/>
      <c r="L55" s="141"/>
      <c r="M55" s="141"/>
      <c r="N55" s="141"/>
      <c r="O55" s="141"/>
      <c r="P55" s="141"/>
      <c r="Q55" s="141"/>
      <c r="R55" s="141"/>
      <c r="S55" s="141"/>
      <c r="T55" s="141"/>
      <c r="U55" s="141"/>
      <c r="V55" s="141"/>
      <c r="W55" s="141"/>
      <c r="X55" s="141"/>
      <c r="Y55" s="142"/>
      <c r="AB55" s="169">
        <f t="shared" si="1"/>
        <v>0</v>
      </c>
    </row>
    <row r="56" spans="1:28" x14ac:dyDescent="0.25">
      <c r="A56" s="138"/>
      <c r="B56" s="139"/>
      <c r="C56" s="139"/>
      <c r="D56" s="140"/>
      <c r="E56" s="140"/>
      <c r="F56" s="152">
        <f t="shared" si="0"/>
        <v>0</v>
      </c>
      <c r="G56" s="141"/>
      <c r="H56" s="141"/>
      <c r="I56" s="141"/>
      <c r="J56" s="141"/>
      <c r="K56" s="141"/>
      <c r="L56" s="141"/>
      <c r="M56" s="141"/>
      <c r="N56" s="141"/>
      <c r="O56" s="141"/>
      <c r="P56" s="141"/>
      <c r="Q56" s="141"/>
      <c r="R56" s="141"/>
      <c r="S56" s="141"/>
      <c r="T56" s="141"/>
      <c r="U56" s="141"/>
      <c r="V56" s="141"/>
      <c r="W56" s="141"/>
      <c r="X56" s="141"/>
      <c r="Y56" s="142"/>
      <c r="AB56" s="169">
        <f t="shared" si="1"/>
        <v>0</v>
      </c>
    </row>
    <row r="57" spans="1:28" x14ac:dyDescent="0.25">
      <c r="A57" s="138"/>
      <c r="B57" s="139"/>
      <c r="C57" s="139"/>
      <c r="D57" s="140"/>
      <c r="E57" s="140"/>
      <c r="F57" s="152">
        <f t="shared" si="0"/>
        <v>0</v>
      </c>
      <c r="G57" s="141"/>
      <c r="H57" s="141"/>
      <c r="I57" s="141"/>
      <c r="J57" s="141"/>
      <c r="K57" s="141"/>
      <c r="L57" s="141"/>
      <c r="M57" s="141"/>
      <c r="N57" s="141"/>
      <c r="O57" s="141"/>
      <c r="P57" s="141"/>
      <c r="Q57" s="141"/>
      <c r="R57" s="141"/>
      <c r="S57" s="141"/>
      <c r="T57" s="141"/>
      <c r="U57" s="141"/>
      <c r="V57" s="141"/>
      <c r="W57" s="141"/>
      <c r="X57" s="141"/>
      <c r="Y57" s="142"/>
      <c r="AB57" s="169">
        <f t="shared" si="1"/>
        <v>0</v>
      </c>
    </row>
    <row r="58" spans="1:28" x14ac:dyDescent="0.25">
      <c r="A58" s="138"/>
      <c r="B58" s="139"/>
      <c r="C58" s="139"/>
      <c r="D58" s="140"/>
      <c r="E58" s="140"/>
      <c r="F58" s="152">
        <f t="shared" si="0"/>
        <v>0</v>
      </c>
      <c r="G58" s="141"/>
      <c r="H58" s="141"/>
      <c r="I58" s="141"/>
      <c r="J58" s="141"/>
      <c r="K58" s="141"/>
      <c r="L58" s="141"/>
      <c r="M58" s="141"/>
      <c r="N58" s="141"/>
      <c r="O58" s="141"/>
      <c r="P58" s="141"/>
      <c r="Q58" s="141"/>
      <c r="R58" s="141"/>
      <c r="S58" s="141"/>
      <c r="T58" s="141"/>
      <c r="U58" s="141"/>
      <c r="V58" s="141"/>
      <c r="W58" s="141"/>
      <c r="X58" s="141"/>
      <c r="Y58" s="142"/>
      <c r="AB58" s="169">
        <f t="shared" si="1"/>
        <v>0</v>
      </c>
    </row>
    <row r="59" spans="1:28" x14ac:dyDescent="0.25">
      <c r="A59" s="138"/>
      <c r="B59" s="139"/>
      <c r="C59" s="139"/>
      <c r="D59" s="140"/>
      <c r="E59" s="140"/>
      <c r="F59" s="152">
        <f t="shared" si="0"/>
        <v>0</v>
      </c>
      <c r="G59" s="141"/>
      <c r="H59" s="141"/>
      <c r="I59" s="141"/>
      <c r="J59" s="141"/>
      <c r="K59" s="141"/>
      <c r="L59" s="141"/>
      <c r="M59" s="141"/>
      <c r="N59" s="141"/>
      <c r="O59" s="141"/>
      <c r="P59" s="141"/>
      <c r="Q59" s="141"/>
      <c r="R59" s="141"/>
      <c r="S59" s="141"/>
      <c r="T59" s="141"/>
      <c r="U59" s="141"/>
      <c r="V59" s="141"/>
      <c r="W59" s="141"/>
      <c r="X59" s="141"/>
      <c r="Y59" s="142"/>
      <c r="AB59" s="169">
        <f t="shared" si="1"/>
        <v>0</v>
      </c>
    </row>
    <row r="60" spans="1:28" x14ac:dyDescent="0.25">
      <c r="A60" s="138"/>
      <c r="B60" s="139"/>
      <c r="C60" s="139"/>
      <c r="D60" s="140"/>
      <c r="E60" s="140"/>
      <c r="F60" s="152">
        <f t="shared" si="0"/>
        <v>0</v>
      </c>
      <c r="G60" s="141"/>
      <c r="H60" s="141"/>
      <c r="I60" s="141"/>
      <c r="J60" s="141"/>
      <c r="K60" s="141"/>
      <c r="L60" s="141"/>
      <c r="M60" s="141"/>
      <c r="N60" s="141"/>
      <c r="O60" s="141"/>
      <c r="P60" s="141"/>
      <c r="Q60" s="141"/>
      <c r="R60" s="141"/>
      <c r="S60" s="141"/>
      <c r="T60" s="141"/>
      <c r="U60" s="141"/>
      <c r="V60" s="141"/>
      <c r="W60" s="141"/>
      <c r="X60" s="141"/>
      <c r="Y60" s="142"/>
      <c r="AB60" s="169">
        <f t="shared" si="1"/>
        <v>0</v>
      </c>
    </row>
    <row r="61" spans="1:28" x14ac:dyDescent="0.25">
      <c r="A61" s="138"/>
      <c r="B61" s="139"/>
      <c r="C61" s="139"/>
      <c r="D61" s="140"/>
      <c r="E61" s="140"/>
      <c r="F61" s="152">
        <f t="shared" si="0"/>
        <v>0</v>
      </c>
      <c r="G61" s="141"/>
      <c r="H61" s="141"/>
      <c r="I61" s="141"/>
      <c r="J61" s="141"/>
      <c r="K61" s="141"/>
      <c r="L61" s="141"/>
      <c r="M61" s="141"/>
      <c r="N61" s="141"/>
      <c r="O61" s="141"/>
      <c r="P61" s="141"/>
      <c r="Q61" s="141"/>
      <c r="R61" s="141"/>
      <c r="S61" s="141"/>
      <c r="T61" s="141"/>
      <c r="U61" s="141"/>
      <c r="V61" s="141"/>
      <c r="W61" s="141"/>
      <c r="X61" s="141"/>
      <c r="Y61" s="142"/>
      <c r="AB61" s="169">
        <f t="shared" si="1"/>
        <v>0</v>
      </c>
    </row>
    <row r="62" spans="1:28" x14ac:dyDescent="0.25">
      <c r="A62" s="138"/>
      <c r="B62" s="139"/>
      <c r="C62" s="139"/>
      <c r="D62" s="140"/>
      <c r="E62" s="140"/>
      <c r="F62" s="152">
        <f t="shared" si="0"/>
        <v>0</v>
      </c>
      <c r="G62" s="141"/>
      <c r="H62" s="141"/>
      <c r="I62" s="141"/>
      <c r="J62" s="141"/>
      <c r="K62" s="141"/>
      <c r="L62" s="141"/>
      <c r="M62" s="141"/>
      <c r="N62" s="141"/>
      <c r="O62" s="141"/>
      <c r="P62" s="141"/>
      <c r="Q62" s="141"/>
      <c r="R62" s="141"/>
      <c r="S62" s="141"/>
      <c r="T62" s="141"/>
      <c r="U62" s="141"/>
      <c r="V62" s="141"/>
      <c r="W62" s="141"/>
      <c r="X62" s="141"/>
      <c r="Y62" s="142"/>
      <c r="AB62" s="169">
        <f t="shared" si="1"/>
        <v>0</v>
      </c>
    </row>
    <row r="63" spans="1:28" x14ac:dyDescent="0.25">
      <c r="A63" s="138"/>
      <c r="B63" s="139"/>
      <c r="C63" s="139"/>
      <c r="D63" s="140"/>
      <c r="E63" s="140"/>
      <c r="F63" s="152">
        <f t="shared" si="0"/>
        <v>0</v>
      </c>
      <c r="G63" s="141"/>
      <c r="H63" s="141"/>
      <c r="I63" s="141"/>
      <c r="J63" s="141"/>
      <c r="K63" s="141"/>
      <c r="L63" s="141"/>
      <c r="M63" s="141"/>
      <c r="N63" s="141"/>
      <c r="O63" s="141"/>
      <c r="P63" s="141"/>
      <c r="Q63" s="141"/>
      <c r="R63" s="141"/>
      <c r="S63" s="141"/>
      <c r="T63" s="141"/>
      <c r="U63" s="141"/>
      <c r="V63" s="141"/>
      <c r="W63" s="141"/>
      <c r="X63" s="141"/>
      <c r="Y63" s="142"/>
      <c r="AB63" s="169">
        <f t="shared" si="1"/>
        <v>0</v>
      </c>
    </row>
    <row r="64" spans="1:28" x14ac:dyDescent="0.25">
      <c r="A64" s="138"/>
      <c r="B64" s="139"/>
      <c r="C64" s="139"/>
      <c r="D64" s="140"/>
      <c r="E64" s="140"/>
      <c r="F64" s="152">
        <f t="shared" si="0"/>
        <v>0</v>
      </c>
      <c r="G64" s="141"/>
      <c r="H64" s="141"/>
      <c r="I64" s="141"/>
      <c r="J64" s="141"/>
      <c r="K64" s="141"/>
      <c r="L64" s="141"/>
      <c r="M64" s="141"/>
      <c r="N64" s="141"/>
      <c r="O64" s="141"/>
      <c r="P64" s="141"/>
      <c r="Q64" s="141"/>
      <c r="R64" s="141"/>
      <c r="S64" s="141"/>
      <c r="T64" s="141"/>
      <c r="U64" s="141"/>
      <c r="V64" s="141"/>
      <c r="W64" s="141"/>
      <c r="X64" s="141"/>
      <c r="Y64" s="142"/>
      <c r="AB64" s="169">
        <f t="shared" si="1"/>
        <v>0</v>
      </c>
    </row>
    <row r="65" spans="1:28" x14ac:dyDescent="0.25">
      <c r="A65" s="138"/>
      <c r="B65" s="139"/>
      <c r="C65" s="139"/>
      <c r="D65" s="140"/>
      <c r="E65" s="140"/>
      <c r="F65" s="152">
        <f t="shared" si="0"/>
        <v>0</v>
      </c>
      <c r="G65" s="141"/>
      <c r="H65" s="141"/>
      <c r="I65" s="141"/>
      <c r="J65" s="141"/>
      <c r="K65" s="141"/>
      <c r="L65" s="141"/>
      <c r="M65" s="141"/>
      <c r="N65" s="141"/>
      <c r="O65" s="141"/>
      <c r="P65" s="141"/>
      <c r="Q65" s="141"/>
      <c r="R65" s="141"/>
      <c r="S65" s="141"/>
      <c r="T65" s="141"/>
      <c r="U65" s="141"/>
      <c r="V65" s="141"/>
      <c r="W65" s="141"/>
      <c r="X65" s="141"/>
      <c r="Y65" s="142"/>
      <c r="AB65" s="169">
        <f t="shared" si="1"/>
        <v>0</v>
      </c>
    </row>
    <row r="66" spans="1:28" x14ac:dyDescent="0.25">
      <c r="A66" s="138"/>
      <c r="B66" s="139"/>
      <c r="C66" s="139"/>
      <c r="D66" s="140"/>
      <c r="E66" s="140"/>
      <c r="F66" s="152">
        <f t="shared" si="0"/>
        <v>0</v>
      </c>
      <c r="G66" s="141"/>
      <c r="H66" s="141"/>
      <c r="I66" s="141"/>
      <c r="J66" s="141"/>
      <c r="K66" s="141"/>
      <c r="L66" s="141"/>
      <c r="M66" s="141"/>
      <c r="N66" s="141"/>
      <c r="O66" s="141"/>
      <c r="P66" s="141"/>
      <c r="Q66" s="141"/>
      <c r="R66" s="141"/>
      <c r="S66" s="141"/>
      <c r="T66" s="141"/>
      <c r="U66" s="141"/>
      <c r="V66" s="141"/>
      <c r="W66" s="141"/>
      <c r="X66" s="141"/>
      <c r="Y66" s="142"/>
      <c r="AB66" s="169">
        <f t="shared" si="1"/>
        <v>0</v>
      </c>
    </row>
    <row r="67" spans="1:28" x14ac:dyDescent="0.25">
      <c r="A67" s="138"/>
      <c r="B67" s="139"/>
      <c r="C67" s="139"/>
      <c r="D67" s="140"/>
      <c r="E67" s="140"/>
      <c r="F67" s="152">
        <f t="shared" si="0"/>
        <v>0</v>
      </c>
      <c r="G67" s="141"/>
      <c r="H67" s="141"/>
      <c r="I67" s="141"/>
      <c r="J67" s="141"/>
      <c r="K67" s="141"/>
      <c r="L67" s="141"/>
      <c r="M67" s="141"/>
      <c r="N67" s="141"/>
      <c r="O67" s="141"/>
      <c r="P67" s="141"/>
      <c r="Q67" s="141"/>
      <c r="R67" s="141"/>
      <c r="S67" s="141"/>
      <c r="T67" s="141"/>
      <c r="U67" s="141"/>
      <c r="V67" s="141"/>
      <c r="W67" s="141"/>
      <c r="X67" s="141"/>
      <c r="Y67" s="142"/>
      <c r="AB67" s="169">
        <f t="shared" si="1"/>
        <v>0</v>
      </c>
    </row>
    <row r="68" spans="1:28" x14ac:dyDescent="0.25">
      <c r="A68" s="138"/>
      <c r="B68" s="139"/>
      <c r="C68" s="139"/>
      <c r="D68" s="140"/>
      <c r="E68" s="140"/>
      <c r="F68" s="152">
        <f t="shared" ref="F68:F231" si="2">SUM(G68:Y68)</f>
        <v>0</v>
      </c>
      <c r="G68" s="141"/>
      <c r="H68" s="141"/>
      <c r="I68" s="141"/>
      <c r="J68" s="141"/>
      <c r="K68" s="141"/>
      <c r="L68" s="141"/>
      <c r="M68" s="141"/>
      <c r="N68" s="141"/>
      <c r="O68" s="141"/>
      <c r="P68" s="141"/>
      <c r="Q68" s="141"/>
      <c r="R68" s="141"/>
      <c r="S68" s="141"/>
      <c r="T68" s="141"/>
      <c r="U68" s="141"/>
      <c r="V68" s="141"/>
      <c r="W68" s="141"/>
      <c r="X68" s="141"/>
      <c r="Y68" s="142"/>
      <c r="AB68" s="169">
        <f t="shared" ref="AB68:AB250" si="3">IF(D68="Y",0,F68)</f>
        <v>0</v>
      </c>
    </row>
    <row r="69" spans="1:28" x14ac:dyDescent="0.25">
      <c r="A69" s="138"/>
      <c r="B69" s="139"/>
      <c r="C69" s="139"/>
      <c r="D69" s="140"/>
      <c r="E69" s="140"/>
      <c r="F69" s="152">
        <f t="shared" si="2"/>
        <v>0</v>
      </c>
      <c r="G69" s="141"/>
      <c r="H69" s="141"/>
      <c r="I69" s="141"/>
      <c r="J69" s="141"/>
      <c r="K69" s="141"/>
      <c r="L69" s="141"/>
      <c r="M69" s="141"/>
      <c r="N69" s="141"/>
      <c r="O69" s="141"/>
      <c r="P69" s="141"/>
      <c r="Q69" s="141"/>
      <c r="R69" s="141"/>
      <c r="S69" s="141"/>
      <c r="T69" s="141"/>
      <c r="U69" s="141"/>
      <c r="V69" s="141"/>
      <c r="W69" s="141"/>
      <c r="X69" s="141"/>
      <c r="Y69" s="142"/>
      <c r="AB69" s="169">
        <f t="shared" si="3"/>
        <v>0</v>
      </c>
    </row>
    <row r="70" spans="1:28" x14ac:dyDescent="0.25">
      <c r="A70" s="138"/>
      <c r="B70" s="139"/>
      <c r="C70" s="139"/>
      <c r="D70" s="140"/>
      <c r="E70" s="140"/>
      <c r="F70" s="152">
        <f t="shared" si="2"/>
        <v>0</v>
      </c>
      <c r="G70" s="141"/>
      <c r="H70" s="141"/>
      <c r="I70" s="141"/>
      <c r="J70" s="141"/>
      <c r="K70" s="141"/>
      <c r="L70" s="141"/>
      <c r="M70" s="141"/>
      <c r="N70" s="141"/>
      <c r="O70" s="141"/>
      <c r="P70" s="141"/>
      <c r="Q70" s="141"/>
      <c r="R70" s="141"/>
      <c r="S70" s="141"/>
      <c r="T70" s="141"/>
      <c r="U70" s="141"/>
      <c r="V70" s="141"/>
      <c r="W70" s="141"/>
      <c r="X70" s="141"/>
      <c r="Y70" s="142"/>
      <c r="AB70" s="169">
        <f t="shared" si="3"/>
        <v>0</v>
      </c>
    </row>
    <row r="71" spans="1:28" x14ac:dyDescent="0.25">
      <c r="A71" s="138"/>
      <c r="B71" s="139"/>
      <c r="C71" s="139"/>
      <c r="D71" s="140"/>
      <c r="E71" s="140"/>
      <c r="F71" s="152">
        <f t="shared" si="2"/>
        <v>0</v>
      </c>
      <c r="G71" s="141"/>
      <c r="H71" s="141"/>
      <c r="I71" s="141"/>
      <c r="J71" s="141"/>
      <c r="K71" s="141"/>
      <c r="L71" s="141"/>
      <c r="M71" s="141"/>
      <c r="N71" s="141"/>
      <c r="O71" s="141"/>
      <c r="P71" s="141"/>
      <c r="Q71" s="141"/>
      <c r="R71" s="141"/>
      <c r="S71" s="141"/>
      <c r="T71" s="141"/>
      <c r="U71" s="141"/>
      <c r="V71" s="141"/>
      <c r="W71" s="141"/>
      <c r="X71" s="141"/>
      <c r="Y71" s="142"/>
      <c r="AB71" s="169">
        <f t="shared" si="3"/>
        <v>0</v>
      </c>
    </row>
    <row r="72" spans="1:28" x14ac:dyDescent="0.25">
      <c r="A72" s="138"/>
      <c r="B72" s="139"/>
      <c r="C72" s="139"/>
      <c r="D72" s="140"/>
      <c r="E72" s="140"/>
      <c r="F72" s="152">
        <f t="shared" si="2"/>
        <v>0</v>
      </c>
      <c r="G72" s="141"/>
      <c r="H72" s="141"/>
      <c r="I72" s="141"/>
      <c r="J72" s="141"/>
      <c r="K72" s="141"/>
      <c r="L72" s="141"/>
      <c r="M72" s="141"/>
      <c r="N72" s="141"/>
      <c r="O72" s="141"/>
      <c r="P72" s="141"/>
      <c r="Q72" s="141"/>
      <c r="R72" s="141"/>
      <c r="S72" s="141"/>
      <c r="T72" s="141"/>
      <c r="U72" s="141"/>
      <c r="V72" s="141"/>
      <c r="W72" s="141"/>
      <c r="X72" s="141"/>
      <c r="Y72" s="142"/>
      <c r="AB72" s="169">
        <f t="shared" si="3"/>
        <v>0</v>
      </c>
    </row>
    <row r="73" spans="1:28" x14ac:dyDescent="0.25">
      <c r="A73" s="138"/>
      <c r="B73" s="139"/>
      <c r="C73" s="139"/>
      <c r="D73" s="140"/>
      <c r="E73" s="140"/>
      <c r="F73" s="152">
        <f t="shared" si="2"/>
        <v>0</v>
      </c>
      <c r="G73" s="141"/>
      <c r="H73" s="141"/>
      <c r="I73" s="141"/>
      <c r="J73" s="141"/>
      <c r="K73" s="141"/>
      <c r="L73" s="141"/>
      <c r="M73" s="141"/>
      <c r="N73" s="141"/>
      <c r="O73" s="141"/>
      <c r="P73" s="141"/>
      <c r="Q73" s="141"/>
      <c r="R73" s="141"/>
      <c r="S73" s="141"/>
      <c r="T73" s="141"/>
      <c r="U73" s="141"/>
      <c r="V73" s="141"/>
      <c r="W73" s="141"/>
      <c r="X73" s="141"/>
      <c r="Y73" s="142"/>
      <c r="AB73" s="169">
        <f t="shared" si="3"/>
        <v>0</v>
      </c>
    </row>
    <row r="74" spans="1:28" x14ac:dyDescent="0.25">
      <c r="A74" s="138"/>
      <c r="B74" s="139"/>
      <c r="C74" s="139"/>
      <c r="D74" s="140"/>
      <c r="E74" s="140"/>
      <c r="F74" s="152">
        <f t="shared" si="2"/>
        <v>0</v>
      </c>
      <c r="G74" s="141"/>
      <c r="H74" s="141"/>
      <c r="I74" s="141"/>
      <c r="J74" s="141"/>
      <c r="K74" s="141"/>
      <c r="L74" s="141"/>
      <c r="M74" s="141"/>
      <c r="N74" s="141"/>
      <c r="O74" s="141"/>
      <c r="P74" s="141"/>
      <c r="Q74" s="141"/>
      <c r="R74" s="141"/>
      <c r="S74" s="141"/>
      <c r="T74" s="141"/>
      <c r="U74" s="141"/>
      <c r="V74" s="141"/>
      <c r="W74" s="141"/>
      <c r="X74" s="141"/>
      <c r="Y74" s="142"/>
      <c r="AB74" s="169">
        <f t="shared" si="3"/>
        <v>0</v>
      </c>
    </row>
    <row r="75" spans="1:28" x14ac:dyDescent="0.25">
      <c r="A75" s="138"/>
      <c r="B75" s="139"/>
      <c r="C75" s="139"/>
      <c r="D75" s="140"/>
      <c r="E75" s="140"/>
      <c r="F75" s="152">
        <f t="shared" si="2"/>
        <v>0</v>
      </c>
      <c r="G75" s="141"/>
      <c r="H75" s="141"/>
      <c r="I75" s="141"/>
      <c r="J75" s="141"/>
      <c r="K75" s="141"/>
      <c r="L75" s="141"/>
      <c r="M75" s="141"/>
      <c r="N75" s="141"/>
      <c r="O75" s="141"/>
      <c r="P75" s="141"/>
      <c r="Q75" s="141"/>
      <c r="R75" s="141"/>
      <c r="S75" s="141"/>
      <c r="T75" s="141"/>
      <c r="U75" s="141"/>
      <c r="V75" s="141"/>
      <c r="W75" s="141"/>
      <c r="X75" s="141"/>
      <c r="Y75" s="142"/>
      <c r="AB75" s="169">
        <f t="shared" si="3"/>
        <v>0</v>
      </c>
    </row>
    <row r="76" spans="1:28" x14ac:dyDescent="0.25">
      <c r="A76" s="138"/>
      <c r="B76" s="139"/>
      <c r="C76" s="139"/>
      <c r="D76" s="140"/>
      <c r="E76" s="140"/>
      <c r="F76" s="152">
        <f t="shared" si="2"/>
        <v>0</v>
      </c>
      <c r="G76" s="141"/>
      <c r="H76" s="141"/>
      <c r="I76" s="141"/>
      <c r="J76" s="141"/>
      <c r="K76" s="141"/>
      <c r="L76" s="141"/>
      <c r="M76" s="141"/>
      <c r="N76" s="141"/>
      <c r="O76" s="141"/>
      <c r="P76" s="141"/>
      <c r="Q76" s="141"/>
      <c r="R76" s="141"/>
      <c r="S76" s="141"/>
      <c r="T76" s="141"/>
      <c r="U76" s="141"/>
      <c r="V76" s="141"/>
      <c r="W76" s="141"/>
      <c r="X76" s="141"/>
      <c r="Y76" s="142"/>
      <c r="AB76" s="169">
        <f t="shared" si="3"/>
        <v>0</v>
      </c>
    </row>
    <row r="77" spans="1:28" x14ac:dyDescent="0.25">
      <c r="A77" s="138"/>
      <c r="B77" s="139"/>
      <c r="C77" s="139"/>
      <c r="D77" s="140"/>
      <c r="E77" s="140"/>
      <c r="F77" s="152">
        <f t="shared" si="2"/>
        <v>0</v>
      </c>
      <c r="G77" s="141"/>
      <c r="H77" s="141"/>
      <c r="I77" s="141"/>
      <c r="J77" s="141"/>
      <c r="K77" s="141"/>
      <c r="L77" s="141"/>
      <c r="M77" s="141"/>
      <c r="N77" s="141"/>
      <c r="O77" s="141"/>
      <c r="P77" s="141"/>
      <c r="Q77" s="141"/>
      <c r="R77" s="141"/>
      <c r="S77" s="141"/>
      <c r="T77" s="141"/>
      <c r="U77" s="141"/>
      <c r="V77" s="141"/>
      <c r="W77" s="141"/>
      <c r="X77" s="141"/>
      <c r="Y77" s="142"/>
      <c r="AB77" s="169">
        <f t="shared" si="3"/>
        <v>0</v>
      </c>
    </row>
    <row r="78" spans="1:28" x14ac:dyDescent="0.25">
      <c r="A78" s="138"/>
      <c r="B78" s="139"/>
      <c r="C78" s="139"/>
      <c r="D78" s="140"/>
      <c r="E78" s="140"/>
      <c r="F78" s="152">
        <f t="shared" si="2"/>
        <v>0</v>
      </c>
      <c r="G78" s="141"/>
      <c r="H78" s="141"/>
      <c r="I78" s="141"/>
      <c r="J78" s="141"/>
      <c r="K78" s="141"/>
      <c r="L78" s="141"/>
      <c r="M78" s="141"/>
      <c r="N78" s="141"/>
      <c r="O78" s="141"/>
      <c r="P78" s="141"/>
      <c r="Q78" s="141"/>
      <c r="R78" s="141"/>
      <c r="S78" s="141"/>
      <c r="T78" s="141"/>
      <c r="U78" s="141"/>
      <c r="V78" s="141"/>
      <c r="W78" s="141"/>
      <c r="X78" s="141"/>
      <c r="Y78" s="142"/>
      <c r="AB78" s="169">
        <f t="shared" si="3"/>
        <v>0</v>
      </c>
    </row>
    <row r="79" spans="1:28" x14ac:dyDescent="0.25">
      <c r="A79" s="138"/>
      <c r="B79" s="139"/>
      <c r="C79" s="139"/>
      <c r="D79" s="140"/>
      <c r="E79" s="140"/>
      <c r="F79" s="152">
        <f t="shared" si="2"/>
        <v>0</v>
      </c>
      <c r="G79" s="141"/>
      <c r="H79" s="141"/>
      <c r="I79" s="141"/>
      <c r="J79" s="141"/>
      <c r="K79" s="141"/>
      <c r="L79" s="141"/>
      <c r="M79" s="141"/>
      <c r="N79" s="141"/>
      <c r="O79" s="141"/>
      <c r="P79" s="141"/>
      <c r="Q79" s="141"/>
      <c r="R79" s="141"/>
      <c r="S79" s="141"/>
      <c r="T79" s="141"/>
      <c r="U79" s="141"/>
      <c r="V79" s="141"/>
      <c r="W79" s="141"/>
      <c r="X79" s="141"/>
      <c r="Y79" s="142"/>
      <c r="AB79" s="169">
        <f t="shared" si="3"/>
        <v>0</v>
      </c>
    </row>
    <row r="80" spans="1:28" x14ac:dyDescent="0.25">
      <c r="A80" s="138"/>
      <c r="B80" s="139"/>
      <c r="C80" s="139"/>
      <c r="D80" s="140"/>
      <c r="E80" s="140"/>
      <c r="F80" s="152">
        <f t="shared" si="2"/>
        <v>0</v>
      </c>
      <c r="G80" s="141"/>
      <c r="H80" s="141"/>
      <c r="I80" s="141"/>
      <c r="J80" s="141"/>
      <c r="K80" s="141"/>
      <c r="L80" s="141"/>
      <c r="M80" s="141"/>
      <c r="N80" s="141"/>
      <c r="O80" s="141"/>
      <c r="P80" s="141"/>
      <c r="Q80" s="141"/>
      <c r="R80" s="141"/>
      <c r="S80" s="141"/>
      <c r="T80" s="141"/>
      <c r="U80" s="141"/>
      <c r="V80" s="141"/>
      <c r="W80" s="141"/>
      <c r="X80" s="141"/>
      <c r="Y80" s="142"/>
      <c r="AB80" s="169">
        <f t="shared" si="3"/>
        <v>0</v>
      </c>
    </row>
    <row r="81" spans="1:28" x14ac:dyDescent="0.25">
      <c r="A81" s="138"/>
      <c r="B81" s="139"/>
      <c r="C81" s="139"/>
      <c r="D81" s="140"/>
      <c r="E81" s="140"/>
      <c r="F81" s="152">
        <f t="shared" si="2"/>
        <v>0</v>
      </c>
      <c r="G81" s="141"/>
      <c r="H81" s="141"/>
      <c r="I81" s="141"/>
      <c r="J81" s="141"/>
      <c r="K81" s="141"/>
      <c r="L81" s="141"/>
      <c r="M81" s="141"/>
      <c r="N81" s="141"/>
      <c r="O81" s="141"/>
      <c r="P81" s="141"/>
      <c r="Q81" s="141"/>
      <c r="R81" s="141"/>
      <c r="S81" s="141"/>
      <c r="T81" s="141"/>
      <c r="U81" s="141"/>
      <c r="V81" s="141"/>
      <c r="W81" s="141"/>
      <c r="X81" s="141"/>
      <c r="Y81" s="142"/>
      <c r="AB81" s="169">
        <f t="shared" si="3"/>
        <v>0</v>
      </c>
    </row>
    <row r="82" spans="1:28" x14ac:dyDescent="0.25">
      <c r="A82" s="138"/>
      <c r="B82" s="139"/>
      <c r="C82" s="139"/>
      <c r="D82" s="140"/>
      <c r="E82" s="140"/>
      <c r="F82" s="152">
        <f t="shared" si="2"/>
        <v>0</v>
      </c>
      <c r="G82" s="141"/>
      <c r="H82" s="141"/>
      <c r="I82" s="141"/>
      <c r="J82" s="141"/>
      <c r="K82" s="141"/>
      <c r="L82" s="141"/>
      <c r="M82" s="141"/>
      <c r="N82" s="141"/>
      <c r="O82" s="141"/>
      <c r="P82" s="141"/>
      <c r="Q82" s="141"/>
      <c r="R82" s="141"/>
      <c r="S82" s="141"/>
      <c r="T82" s="141"/>
      <c r="U82" s="141"/>
      <c r="V82" s="141"/>
      <c r="W82" s="141"/>
      <c r="X82" s="141"/>
      <c r="Y82" s="142"/>
      <c r="AB82" s="169">
        <f t="shared" si="3"/>
        <v>0</v>
      </c>
    </row>
    <row r="83" spans="1:28" x14ac:dyDescent="0.25">
      <c r="A83" s="138"/>
      <c r="B83" s="139"/>
      <c r="C83" s="139"/>
      <c r="D83" s="140"/>
      <c r="E83" s="140"/>
      <c r="F83" s="152">
        <f t="shared" si="2"/>
        <v>0</v>
      </c>
      <c r="G83" s="141"/>
      <c r="H83" s="141"/>
      <c r="I83" s="141"/>
      <c r="J83" s="141"/>
      <c r="K83" s="141"/>
      <c r="L83" s="141"/>
      <c r="M83" s="141"/>
      <c r="N83" s="141"/>
      <c r="O83" s="141"/>
      <c r="P83" s="141"/>
      <c r="Q83" s="141"/>
      <c r="R83" s="141"/>
      <c r="S83" s="141"/>
      <c r="T83" s="141"/>
      <c r="U83" s="141"/>
      <c r="V83" s="141"/>
      <c r="W83" s="141"/>
      <c r="X83" s="141"/>
      <c r="Y83" s="142"/>
      <c r="AB83" s="169">
        <f t="shared" si="3"/>
        <v>0</v>
      </c>
    </row>
    <row r="84" spans="1:28" x14ac:dyDescent="0.25">
      <c r="A84" s="138"/>
      <c r="B84" s="139"/>
      <c r="C84" s="139"/>
      <c r="D84" s="140"/>
      <c r="E84" s="140"/>
      <c r="F84" s="152">
        <f t="shared" si="2"/>
        <v>0</v>
      </c>
      <c r="G84" s="141"/>
      <c r="H84" s="141"/>
      <c r="I84" s="141"/>
      <c r="J84" s="141"/>
      <c r="K84" s="141"/>
      <c r="L84" s="141"/>
      <c r="M84" s="141"/>
      <c r="N84" s="141"/>
      <c r="O84" s="141"/>
      <c r="P84" s="141"/>
      <c r="Q84" s="141"/>
      <c r="R84" s="141"/>
      <c r="S84" s="141"/>
      <c r="T84" s="141"/>
      <c r="U84" s="141"/>
      <c r="V84" s="141"/>
      <c r="W84" s="141"/>
      <c r="X84" s="141"/>
      <c r="Y84" s="142"/>
      <c r="AB84" s="169">
        <f t="shared" si="3"/>
        <v>0</v>
      </c>
    </row>
    <row r="85" spans="1:28" x14ac:dyDescent="0.25">
      <c r="A85" s="138"/>
      <c r="B85" s="139"/>
      <c r="C85" s="139"/>
      <c r="D85" s="140"/>
      <c r="E85" s="140"/>
      <c r="F85" s="152">
        <f t="shared" si="2"/>
        <v>0</v>
      </c>
      <c r="G85" s="141"/>
      <c r="H85" s="141"/>
      <c r="I85" s="141"/>
      <c r="J85" s="141"/>
      <c r="K85" s="141"/>
      <c r="L85" s="141"/>
      <c r="M85" s="141"/>
      <c r="N85" s="141"/>
      <c r="O85" s="141"/>
      <c r="P85" s="141"/>
      <c r="Q85" s="141"/>
      <c r="R85" s="141"/>
      <c r="S85" s="141"/>
      <c r="T85" s="141"/>
      <c r="U85" s="141"/>
      <c r="V85" s="141"/>
      <c r="W85" s="141"/>
      <c r="X85" s="141"/>
      <c r="Y85" s="142"/>
      <c r="AB85" s="169">
        <f t="shared" si="3"/>
        <v>0</v>
      </c>
    </row>
    <row r="86" spans="1:28" x14ac:dyDescent="0.25">
      <c r="A86" s="138"/>
      <c r="B86" s="139"/>
      <c r="C86" s="139"/>
      <c r="D86" s="140"/>
      <c r="E86" s="140"/>
      <c r="F86" s="152">
        <f t="shared" si="2"/>
        <v>0</v>
      </c>
      <c r="G86" s="141"/>
      <c r="H86" s="141"/>
      <c r="I86" s="141"/>
      <c r="J86" s="141"/>
      <c r="K86" s="141"/>
      <c r="L86" s="141"/>
      <c r="M86" s="141"/>
      <c r="N86" s="141"/>
      <c r="O86" s="141"/>
      <c r="P86" s="141"/>
      <c r="Q86" s="141"/>
      <c r="R86" s="141"/>
      <c r="S86" s="141"/>
      <c r="T86" s="141"/>
      <c r="U86" s="141"/>
      <c r="V86" s="141"/>
      <c r="W86" s="141"/>
      <c r="X86" s="141"/>
      <c r="Y86" s="142"/>
      <c r="AB86" s="169">
        <f t="shared" si="3"/>
        <v>0</v>
      </c>
    </row>
    <row r="87" spans="1:28" x14ac:dyDescent="0.25">
      <c r="A87" s="138"/>
      <c r="B87" s="139"/>
      <c r="C87" s="139"/>
      <c r="D87" s="140"/>
      <c r="E87" s="140"/>
      <c r="F87" s="152">
        <f t="shared" si="2"/>
        <v>0</v>
      </c>
      <c r="G87" s="141"/>
      <c r="H87" s="141"/>
      <c r="I87" s="141"/>
      <c r="J87" s="141"/>
      <c r="K87" s="141"/>
      <c r="L87" s="141"/>
      <c r="M87" s="141"/>
      <c r="N87" s="141"/>
      <c r="O87" s="141"/>
      <c r="P87" s="141"/>
      <c r="Q87" s="141"/>
      <c r="R87" s="141"/>
      <c r="S87" s="141"/>
      <c r="T87" s="141"/>
      <c r="U87" s="141"/>
      <c r="V87" s="141"/>
      <c r="W87" s="141"/>
      <c r="X87" s="141"/>
      <c r="Y87" s="142"/>
      <c r="AB87" s="169">
        <f t="shared" si="3"/>
        <v>0</v>
      </c>
    </row>
    <row r="88" spans="1:28" x14ac:dyDescent="0.25">
      <c r="A88" s="138"/>
      <c r="B88" s="139"/>
      <c r="C88" s="139"/>
      <c r="D88" s="140"/>
      <c r="E88" s="140"/>
      <c r="F88" s="152">
        <f t="shared" si="2"/>
        <v>0</v>
      </c>
      <c r="G88" s="141"/>
      <c r="H88" s="141"/>
      <c r="I88" s="141"/>
      <c r="J88" s="141"/>
      <c r="K88" s="141"/>
      <c r="L88" s="141"/>
      <c r="M88" s="141"/>
      <c r="N88" s="141"/>
      <c r="O88" s="141"/>
      <c r="P88" s="141"/>
      <c r="Q88" s="141"/>
      <c r="R88" s="141"/>
      <c r="S88" s="141"/>
      <c r="T88" s="141"/>
      <c r="U88" s="141"/>
      <c r="V88" s="141"/>
      <c r="W88" s="141"/>
      <c r="X88" s="141"/>
      <c r="Y88" s="142"/>
      <c r="AB88" s="169">
        <f t="shared" si="3"/>
        <v>0</v>
      </c>
    </row>
    <row r="89" spans="1:28" x14ac:dyDescent="0.25">
      <c r="A89" s="138"/>
      <c r="B89" s="139"/>
      <c r="C89" s="139"/>
      <c r="D89" s="140"/>
      <c r="E89" s="140"/>
      <c r="F89" s="152">
        <f t="shared" si="2"/>
        <v>0</v>
      </c>
      <c r="G89" s="141"/>
      <c r="H89" s="141"/>
      <c r="I89" s="141"/>
      <c r="J89" s="141"/>
      <c r="K89" s="141"/>
      <c r="L89" s="141"/>
      <c r="M89" s="141"/>
      <c r="N89" s="141"/>
      <c r="O89" s="141"/>
      <c r="P89" s="141"/>
      <c r="Q89" s="141"/>
      <c r="R89" s="141"/>
      <c r="S89" s="141"/>
      <c r="T89" s="141"/>
      <c r="U89" s="141"/>
      <c r="V89" s="141"/>
      <c r="W89" s="141"/>
      <c r="X89" s="141"/>
      <c r="Y89" s="142"/>
      <c r="AB89" s="169">
        <f t="shared" si="3"/>
        <v>0</v>
      </c>
    </row>
    <row r="90" spans="1:28" x14ac:dyDescent="0.25">
      <c r="A90" s="138"/>
      <c r="B90" s="139"/>
      <c r="C90" s="139"/>
      <c r="D90" s="140"/>
      <c r="E90" s="140"/>
      <c r="F90" s="152">
        <f t="shared" si="2"/>
        <v>0</v>
      </c>
      <c r="G90" s="141"/>
      <c r="H90" s="141"/>
      <c r="I90" s="141"/>
      <c r="J90" s="141"/>
      <c r="K90" s="141"/>
      <c r="L90" s="141"/>
      <c r="M90" s="141"/>
      <c r="N90" s="141"/>
      <c r="O90" s="141"/>
      <c r="P90" s="141"/>
      <c r="Q90" s="141"/>
      <c r="R90" s="141"/>
      <c r="S90" s="141"/>
      <c r="T90" s="141"/>
      <c r="U90" s="141"/>
      <c r="V90" s="141"/>
      <c r="W90" s="141"/>
      <c r="X90" s="141"/>
      <c r="Y90" s="142"/>
      <c r="AB90" s="169">
        <f t="shared" si="3"/>
        <v>0</v>
      </c>
    </row>
    <row r="91" spans="1:28" x14ac:dyDescent="0.25">
      <c r="A91" s="138"/>
      <c r="B91" s="139"/>
      <c r="C91" s="139"/>
      <c r="D91" s="140"/>
      <c r="E91" s="140"/>
      <c r="F91" s="152">
        <f t="shared" si="2"/>
        <v>0</v>
      </c>
      <c r="G91" s="141"/>
      <c r="H91" s="141"/>
      <c r="I91" s="141"/>
      <c r="J91" s="141"/>
      <c r="K91" s="141"/>
      <c r="L91" s="141"/>
      <c r="M91" s="141"/>
      <c r="N91" s="141"/>
      <c r="O91" s="141"/>
      <c r="P91" s="141"/>
      <c r="Q91" s="141"/>
      <c r="R91" s="141"/>
      <c r="S91" s="141"/>
      <c r="T91" s="141"/>
      <c r="U91" s="141"/>
      <c r="V91" s="141"/>
      <c r="W91" s="141"/>
      <c r="X91" s="141"/>
      <c r="Y91" s="142"/>
      <c r="AB91" s="169">
        <f t="shared" si="3"/>
        <v>0</v>
      </c>
    </row>
    <row r="92" spans="1:28" x14ac:dyDescent="0.25">
      <c r="A92" s="138"/>
      <c r="B92" s="139"/>
      <c r="C92" s="139"/>
      <c r="D92" s="140"/>
      <c r="E92" s="140"/>
      <c r="F92" s="152">
        <f t="shared" si="2"/>
        <v>0</v>
      </c>
      <c r="G92" s="141"/>
      <c r="H92" s="141"/>
      <c r="I92" s="141"/>
      <c r="J92" s="141"/>
      <c r="K92" s="141"/>
      <c r="L92" s="141"/>
      <c r="M92" s="141"/>
      <c r="N92" s="141"/>
      <c r="O92" s="141"/>
      <c r="P92" s="141"/>
      <c r="Q92" s="141"/>
      <c r="R92" s="141"/>
      <c r="S92" s="141"/>
      <c r="T92" s="141"/>
      <c r="U92" s="141"/>
      <c r="V92" s="141"/>
      <c r="W92" s="141"/>
      <c r="X92" s="141"/>
      <c r="Y92" s="142"/>
      <c r="AB92" s="169">
        <f t="shared" si="3"/>
        <v>0</v>
      </c>
    </row>
    <row r="93" spans="1:28" x14ac:dyDescent="0.25">
      <c r="A93" s="138"/>
      <c r="B93" s="139"/>
      <c r="C93" s="139"/>
      <c r="D93" s="140"/>
      <c r="E93" s="140"/>
      <c r="F93" s="152">
        <f t="shared" si="2"/>
        <v>0</v>
      </c>
      <c r="G93" s="141"/>
      <c r="H93" s="141"/>
      <c r="I93" s="141"/>
      <c r="J93" s="141"/>
      <c r="K93" s="141"/>
      <c r="L93" s="141"/>
      <c r="M93" s="141"/>
      <c r="N93" s="141"/>
      <c r="O93" s="141"/>
      <c r="P93" s="141"/>
      <c r="Q93" s="141"/>
      <c r="R93" s="141"/>
      <c r="S93" s="141"/>
      <c r="T93" s="141"/>
      <c r="U93" s="141"/>
      <c r="V93" s="141"/>
      <c r="W93" s="141"/>
      <c r="X93" s="141"/>
      <c r="Y93" s="142"/>
      <c r="AB93" s="169">
        <f t="shared" si="3"/>
        <v>0</v>
      </c>
    </row>
    <row r="94" spans="1:28" x14ac:dyDescent="0.25">
      <c r="A94" s="138"/>
      <c r="B94" s="139"/>
      <c r="C94" s="139"/>
      <c r="D94" s="140"/>
      <c r="E94" s="140"/>
      <c r="F94" s="152">
        <f t="shared" si="2"/>
        <v>0</v>
      </c>
      <c r="G94" s="141"/>
      <c r="H94" s="141"/>
      <c r="I94" s="141"/>
      <c r="J94" s="141"/>
      <c r="K94" s="141"/>
      <c r="L94" s="141"/>
      <c r="M94" s="141"/>
      <c r="N94" s="141"/>
      <c r="O94" s="141"/>
      <c r="P94" s="141"/>
      <c r="Q94" s="141"/>
      <c r="R94" s="141"/>
      <c r="S94" s="141"/>
      <c r="T94" s="141"/>
      <c r="U94" s="141"/>
      <c r="V94" s="141"/>
      <c r="W94" s="141"/>
      <c r="X94" s="141"/>
      <c r="Y94" s="142"/>
      <c r="AB94" s="169">
        <f t="shared" si="3"/>
        <v>0</v>
      </c>
    </row>
    <row r="95" spans="1:28" x14ac:dyDescent="0.25">
      <c r="A95" s="138"/>
      <c r="B95" s="139"/>
      <c r="C95" s="139"/>
      <c r="D95" s="140"/>
      <c r="E95" s="140"/>
      <c r="F95" s="152">
        <f t="shared" si="2"/>
        <v>0</v>
      </c>
      <c r="G95" s="141"/>
      <c r="H95" s="141"/>
      <c r="I95" s="141"/>
      <c r="J95" s="141"/>
      <c r="K95" s="141"/>
      <c r="L95" s="141"/>
      <c r="M95" s="141"/>
      <c r="N95" s="141"/>
      <c r="O95" s="141"/>
      <c r="P95" s="141"/>
      <c r="Q95" s="141"/>
      <c r="R95" s="141"/>
      <c r="S95" s="141"/>
      <c r="T95" s="141"/>
      <c r="U95" s="141"/>
      <c r="V95" s="141"/>
      <c r="W95" s="141"/>
      <c r="X95" s="141"/>
      <c r="Y95" s="142"/>
      <c r="AB95" s="169">
        <f t="shared" si="3"/>
        <v>0</v>
      </c>
    </row>
    <row r="96" spans="1:28" x14ac:dyDescent="0.25">
      <c r="A96" s="138"/>
      <c r="B96" s="139"/>
      <c r="C96" s="139"/>
      <c r="D96" s="140"/>
      <c r="E96" s="140"/>
      <c r="F96" s="152">
        <f t="shared" si="2"/>
        <v>0</v>
      </c>
      <c r="G96" s="141"/>
      <c r="H96" s="141"/>
      <c r="I96" s="141"/>
      <c r="J96" s="141"/>
      <c r="K96" s="141"/>
      <c r="L96" s="141"/>
      <c r="M96" s="141"/>
      <c r="N96" s="141"/>
      <c r="O96" s="141"/>
      <c r="P96" s="141"/>
      <c r="Q96" s="141"/>
      <c r="R96" s="141"/>
      <c r="S96" s="141"/>
      <c r="T96" s="141"/>
      <c r="U96" s="141"/>
      <c r="V96" s="141"/>
      <c r="W96" s="141"/>
      <c r="X96" s="141"/>
      <c r="Y96" s="142"/>
      <c r="AB96" s="169">
        <f t="shared" si="3"/>
        <v>0</v>
      </c>
    </row>
    <row r="97" spans="1:30" x14ac:dyDescent="0.25">
      <c r="A97" s="138"/>
      <c r="B97" s="139"/>
      <c r="C97" s="139"/>
      <c r="D97" s="140"/>
      <c r="E97" s="140"/>
      <c r="F97" s="152">
        <f t="shared" si="2"/>
        <v>0</v>
      </c>
      <c r="G97" s="141"/>
      <c r="H97" s="141"/>
      <c r="I97" s="141"/>
      <c r="J97" s="141"/>
      <c r="K97" s="141"/>
      <c r="L97" s="141"/>
      <c r="M97" s="141"/>
      <c r="N97" s="141"/>
      <c r="O97" s="141"/>
      <c r="P97" s="141"/>
      <c r="Q97" s="141"/>
      <c r="R97" s="141"/>
      <c r="S97" s="141"/>
      <c r="T97" s="141"/>
      <c r="U97" s="141"/>
      <c r="V97" s="141"/>
      <c r="W97" s="141"/>
      <c r="X97" s="141"/>
      <c r="Y97" s="142"/>
      <c r="AB97" s="169">
        <f t="shared" si="3"/>
        <v>0</v>
      </c>
    </row>
    <row r="98" spans="1:30" x14ac:dyDescent="0.25">
      <c r="A98" s="138"/>
      <c r="B98" s="139"/>
      <c r="C98" s="139"/>
      <c r="D98" s="140"/>
      <c r="E98" s="140"/>
      <c r="F98" s="152">
        <f t="shared" si="2"/>
        <v>0</v>
      </c>
      <c r="G98" s="141"/>
      <c r="H98" s="141"/>
      <c r="I98" s="141"/>
      <c r="J98" s="141"/>
      <c r="K98" s="141"/>
      <c r="L98" s="141"/>
      <c r="M98" s="141"/>
      <c r="N98" s="141"/>
      <c r="O98" s="141"/>
      <c r="P98" s="141"/>
      <c r="Q98" s="141"/>
      <c r="R98" s="141"/>
      <c r="S98" s="141"/>
      <c r="T98" s="141"/>
      <c r="U98" s="141"/>
      <c r="V98" s="141"/>
      <c r="W98" s="141"/>
      <c r="X98" s="141"/>
      <c r="Y98" s="142"/>
      <c r="AB98" s="169">
        <f t="shared" si="3"/>
        <v>0</v>
      </c>
    </row>
    <row r="99" spans="1:30" x14ac:dyDescent="0.25">
      <c r="A99" s="138"/>
      <c r="B99" s="139"/>
      <c r="C99" s="139"/>
      <c r="D99" s="140"/>
      <c r="E99" s="140"/>
      <c r="F99" s="152">
        <f t="shared" si="2"/>
        <v>0</v>
      </c>
      <c r="G99" s="141"/>
      <c r="H99" s="141"/>
      <c r="I99" s="141"/>
      <c r="J99" s="141"/>
      <c r="K99" s="141"/>
      <c r="L99" s="141"/>
      <c r="M99" s="141"/>
      <c r="N99" s="141"/>
      <c r="O99" s="141"/>
      <c r="P99" s="141"/>
      <c r="Q99" s="141"/>
      <c r="R99" s="141"/>
      <c r="S99" s="141"/>
      <c r="T99" s="141"/>
      <c r="U99" s="141"/>
      <c r="V99" s="141"/>
      <c r="W99" s="141"/>
      <c r="X99" s="141"/>
      <c r="Y99" s="142"/>
      <c r="AB99" s="169">
        <f t="shared" si="3"/>
        <v>0</v>
      </c>
    </row>
    <row r="100" spans="1:30" x14ac:dyDescent="0.25">
      <c r="A100" s="138"/>
      <c r="B100" s="139"/>
      <c r="C100" s="139"/>
      <c r="D100" s="140"/>
      <c r="E100" s="140"/>
      <c r="F100" s="152">
        <f t="shared" si="2"/>
        <v>0</v>
      </c>
      <c r="G100" s="141"/>
      <c r="H100" s="141"/>
      <c r="I100" s="141"/>
      <c r="J100" s="141"/>
      <c r="K100" s="141"/>
      <c r="L100" s="141"/>
      <c r="M100" s="141"/>
      <c r="N100" s="141"/>
      <c r="O100" s="141"/>
      <c r="P100" s="141"/>
      <c r="Q100" s="141"/>
      <c r="R100" s="141"/>
      <c r="S100" s="141"/>
      <c r="T100" s="141"/>
      <c r="U100" s="141"/>
      <c r="V100" s="141"/>
      <c r="W100" s="141"/>
      <c r="X100" s="141"/>
      <c r="Y100" s="142"/>
      <c r="AB100" s="169">
        <f t="shared" si="3"/>
        <v>0</v>
      </c>
    </row>
    <row r="101" spans="1:30" x14ac:dyDescent="0.25">
      <c r="A101" s="138"/>
      <c r="B101" s="139"/>
      <c r="C101" s="139"/>
      <c r="D101" s="140"/>
      <c r="E101" s="140"/>
      <c r="F101" s="152">
        <f t="shared" si="2"/>
        <v>0</v>
      </c>
      <c r="G101" s="141"/>
      <c r="H101" s="141"/>
      <c r="I101" s="141"/>
      <c r="J101" s="141"/>
      <c r="K101" s="141"/>
      <c r="L101" s="141"/>
      <c r="M101" s="141"/>
      <c r="N101" s="141"/>
      <c r="O101" s="141"/>
      <c r="P101" s="141"/>
      <c r="Q101" s="141"/>
      <c r="R101" s="141"/>
      <c r="S101" s="141"/>
      <c r="T101" s="141"/>
      <c r="U101" s="141"/>
      <c r="V101" s="141"/>
      <c r="W101" s="141"/>
      <c r="X101" s="141"/>
      <c r="Y101" s="142"/>
      <c r="AB101" s="169">
        <f t="shared" si="3"/>
        <v>0</v>
      </c>
    </row>
    <row r="102" spans="1:30" x14ac:dyDescent="0.25">
      <c r="A102" s="138"/>
      <c r="B102" s="139"/>
      <c r="C102" s="139"/>
      <c r="D102" s="140"/>
      <c r="E102" s="140"/>
      <c r="F102" s="152">
        <f t="shared" si="2"/>
        <v>0</v>
      </c>
      <c r="G102" s="141"/>
      <c r="H102" s="141"/>
      <c r="I102" s="141"/>
      <c r="J102" s="141"/>
      <c r="K102" s="141"/>
      <c r="L102" s="141"/>
      <c r="M102" s="141"/>
      <c r="N102" s="141"/>
      <c r="O102" s="141"/>
      <c r="P102" s="141"/>
      <c r="Q102" s="141"/>
      <c r="R102" s="141"/>
      <c r="S102" s="141"/>
      <c r="T102" s="141"/>
      <c r="U102" s="141"/>
      <c r="V102" s="141"/>
      <c r="W102" s="141"/>
      <c r="X102" s="141"/>
      <c r="Y102" s="142"/>
      <c r="AB102" s="169">
        <f t="shared" si="3"/>
        <v>0</v>
      </c>
    </row>
    <row r="103" spans="1:30" x14ac:dyDescent="0.25">
      <c r="A103" s="138"/>
      <c r="B103" s="139"/>
      <c r="C103" s="139"/>
      <c r="D103" s="140"/>
      <c r="E103" s="140"/>
      <c r="F103" s="152">
        <f t="shared" si="2"/>
        <v>0</v>
      </c>
      <c r="G103" s="141"/>
      <c r="H103" s="141"/>
      <c r="I103" s="141"/>
      <c r="J103" s="141"/>
      <c r="K103" s="141"/>
      <c r="L103" s="141"/>
      <c r="M103" s="141"/>
      <c r="N103" s="141"/>
      <c r="O103" s="141"/>
      <c r="P103" s="141"/>
      <c r="Q103" s="141"/>
      <c r="R103" s="141"/>
      <c r="S103" s="141"/>
      <c r="T103" s="141"/>
      <c r="U103" s="141"/>
      <c r="V103" s="141"/>
      <c r="W103" s="141"/>
      <c r="X103" s="141"/>
      <c r="Y103" s="142"/>
      <c r="AB103" s="169">
        <f t="shared" si="3"/>
        <v>0</v>
      </c>
    </row>
    <row r="104" spans="1:30" x14ac:dyDescent="0.25">
      <c r="A104" s="138"/>
      <c r="B104" s="139"/>
      <c r="C104" s="139"/>
      <c r="D104" s="182"/>
      <c r="E104" s="140"/>
      <c r="F104" s="152">
        <f t="shared" si="2"/>
        <v>0</v>
      </c>
      <c r="G104" s="141"/>
      <c r="H104" s="141"/>
      <c r="I104" s="141"/>
      <c r="J104" s="141"/>
      <c r="K104" s="141"/>
      <c r="L104" s="141"/>
      <c r="M104" s="141"/>
      <c r="N104" s="141"/>
      <c r="O104" s="141"/>
      <c r="P104" s="141"/>
      <c r="Q104" s="141"/>
      <c r="R104" s="141"/>
      <c r="S104" s="141"/>
      <c r="T104" s="141"/>
      <c r="U104" s="141"/>
      <c r="V104" s="141"/>
      <c r="W104" s="141"/>
      <c r="X104" s="141"/>
      <c r="Y104" s="142"/>
      <c r="AB104" s="169">
        <f t="shared" si="3"/>
        <v>0</v>
      </c>
    </row>
    <row r="105" spans="1:30" x14ac:dyDescent="0.25">
      <c r="A105" s="138"/>
      <c r="B105" s="139"/>
      <c r="C105" s="139"/>
      <c r="D105" s="140"/>
      <c r="E105" s="140"/>
      <c r="F105" s="152">
        <f t="shared" si="2"/>
        <v>0</v>
      </c>
      <c r="G105" s="141"/>
      <c r="H105" s="141"/>
      <c r="I105" s="141"/>
      <c r="J105" s="141"/>
      <c r="K105" s="141"/>
      <c r="L105" s="141"/>
      <c r="M105" s="141"/>
      <c r="N105" s="141"/>
      <c r="O105" s="141"/>
      <c r="P105" s="141"/>
      <c r="Q105" s="141"/>
      <c r="R105" s="141"/>
      <c r="S105" s="141"/>
      <c r="T105" s="141"/>
      <c r="U105" s="141"/>
      <c r="V105" s="141"/>
      <c r="W105" s="141"/>
      <c r="X105" s="141"/>
      <c r="Y105" s="142"/>
      <c r="AB105" s="169">
        <f t="shared" si="3"/>
        <v>0</v>
      </c>
    </row>
    <row r="106" spans="1:30" x14ac:dyDescent="0.25">
      <c r="A106" s="138"/>
      <c r="B106" s="139"/>
      <c r="C106" s="139"/>
      <c r="D106" s="140"/>
      <c r="E106" s="140"/>
      <c r="F106" s="152">
        <f t="shared" si="2"/>
        <v>0</v>
      </c>
      <c r="G106" s="141"/>
      <c r="H106" s="141"/>
      <c r="I106" s="141"/>
      <c r="J106" s="141"/>
      <c r="K106" s="141"/>
      <c r="L106" s="141"/>
      <c r="M106" s="141"/>
      <c r="N106" s="141"/>
      <c r="O106" s="141"/>
      <c r="P106" s="141"/>
      <c r="Q106" s="141"/>
      <c r="R106" s="141"/>
      <c r="S106" s="141"/>
      <c r="T106" s="141"/>
      <c r="U106" s="141"/>
      <c r="V106" s="141"/>
      <c r="W106" s="141"/>
      <c r="X106" s="141"/>
      <c r="Y106" s="142"/>
      <c r="AB106" s="169">
        <f t="shared" si="3"/>
        <v>0</v>
      </c>
    </row>
    <row r="107" spans="1:30" x14ac:dyDescent="0.25">
      <c r="A107" s="138"/>
      <c r="B107" s="139"/>
      <c r="C107" s="139"/>
      <c r="D107" s="140"/>
      <c r="E107" s="140"/>
      <c r="F107" s="152">
        <f t="shared" si="2"/>
        <v>0</v>
      </c>
      <c r="G107" s="141"/>
      <c r="H107" s="141"/>
      <c r="I107" s="141"/>
      <c r="J107" s="141"/>
      <c r="K107" s="141"/>
      <c r="L107" s="141"/>
      <c r="M107" s="141"/>
      <c r="N107" s="141"/>
      <c r="O107" s="141"/>
      <c r="P107" s="141"/>
      <c r="Q107" s="141"/>
      <c r="R107" s="141"/>
      <c r="S107" s="141"/>
      <c r="T107" s="141"/>
      <c r="U107" s="141"/>
      <c r="V107" s="141"/>
      <c r="W107" s="141"/>
      <c r="X107" s="141"/>
      <c r="Y107" s="142"/>
      <c r="AB107" s="169">
        <f t="shared" si="3"/>
        <v>0</v>
      </c>
    </row>
    <row r="108" spans="1:30" x14ac:dyDescent="0.25">
      <c r="A108" s="138"/>
      <c r="B108" s="139"/>
      <c r="C108" s="139"/>
      <c r="D108" s="140"/>
      <c r="E108" s="140"/>
      <c r="F108" s="152">
        <f t="shared" si="2"/>
        <v>0</v>
      </c>
      <c r="G108" s="141"/>
      <c r="H108" s="141"/>
      <c r="I108" s="141"/>
      <c r="J108" s="141"/>
      <c r="K108" s="141"/>
      <c r="L108" s="141"/>
      <c r="M108" s="141"/>
      <c r="N108" s="141"/>
      <c r="O108" s="141"/>
      <c r="P108" s="141"/>
      <c r="Q108" s="141"/>
      <c r="R108" s="141"/>
      <c r="S108" s="141"/>
      <c r="T108" s="141"/>
      <c r="U108" s="141"/>
      <c r="V108" s="141"/>
      <c r="W108" s="141"/>
      <c r="X108" s="141"/>
      <c r="Y108" s="142"/>
      <c r="AB108" s="169">
        <f t="shared" si="3"/>
        <v>0</v>
      </c>
    </row>
    <row r="109" spans="1:30" x14ac:dyDescent="0.25">
      <c r="A109" s="138"/>
      <c r="B109" s="139"/>
      <c r="C109" s="139"/>
      <c r="D109" s="140"/>
      <c r="E109" s="140"/>
      <c r="F109" s="152">
        <f t="shared" si="2"/>
        <v>0</v>
      </c>
      <c r="G109" s="141"/>
      <c r="H109" s="141"/>
      <c r="I109" s="141"/>
      <c r="J109" s="141"/>
      <c r="K109" s="141"/>
      <c r="L109" s="141"/>
      <c r="M109" s="141"/>
      <c r="N109" s="141"/>
      <c r="O109" s="141"/>
      <c r="P109" s="141"/>
      <c r="Q109" s="141"/>
      <c r="R109" s="141"/>
      <c r="S109" s="141"/>
      <c r="T109" s="141"/>
      <c r="U109" s="141"/>
      <c r="V109" s="141"/>
      <c r="W109" s="141"/>
      <c r="X109" s="141"/>
      <c r="Y109" s="142"/>
      <c r="AB109" s="169">
        <f t="shared" si="3"/>
        <v>0</v>
      </c>
    </row>
    <row r="110" spans="1:30" x14ac:dyDescent="0.25">
      <c r="A110" s="138"/>
      <c r="B110" s="139"/>
      <c r="C110" s="139"/>
      <c r="D110" s="140"/>
      <c r="E110" s="140"/>
      <c r="F110" s="152">
        <f t="shared" si="2"/>
        <v>0</v>
      </c>
      <c r="G110" s="141"/>
      <c r="H110" s="141"/>
      <c r="I110" s="141"/>
      <c r="J110" s="141"/>
      <c r="K110" s="141"/>
      <c r="L110" s="141"/>
      <c r="M110" s="141"/>
      <c r="N110" s="141"/>
      <c r="O110" s="141"/>
      <c r="P110" s="141"/>
      <c r="Q110" s="141"/>
      <c r="R110" s="141"/>
      <c r="S110" s="141"/>
      <c r="T110" s="141"/>
      <c r="U110" s="141"/>
      <c r="V110" s="141"/>
      <c r="W110" s="141"/>
      <c r="X110" s="141"/>
      <c r="Y110" s="142"/>
      <c r="AB110" s="169">
        <f t="shared" si="3"/>
        <v>0</v>
      </c>
      <c r="AD110" s="144"/>
    </row>
    <row r="111" spans="1:30" x14ac:dyDescent="0.25">
      <c r="A111" s="138"/>
      <c r="B111" s="139"/>
      <c r="C111" s="139"/>
      <c r="D111" s="140"/>
      <c r="E111" s="140"/>
      <c r="F111" s="152">
        <f t="shared" si="2"/>
        <v>0</v>
      </c>
      <c r="G111" s="141"/>
      <c r="H111" s="141"/>
      <c r="I111" s="141"/>
      <c r="J111" s="141"/>
      <c r="K111" s="141"/>
      <c r="L111" s="141"/>
      <c r="M111" s="141"/>
      <c r="N111" s="141"/>
      <c r="O111" s="141"/>
      <c r="P111" s="141"/>
      <c r="Q111" s="141"/>
      <c r="R111" s="141"/>
      <c r="S111" s="141"/>
      <c r="T111" s="141"/>
      <c r="U111" s="141"/>
      <c r="V111" s="141"/>
      <c r="W111" s="141"/>
      <c r="X111" s="141"/>
      <c r="Y111" s="142"/>
      <c r="AB111" s="169">
        <f t="shared" si="3"/>
        <v>0</v>
      </c>
    </row>
    <row r="112" spans="1:30" x14ac:dyDescent="0.25">
      <c r="A112" s="138"/>
      <c r="B112" s="139"/>
      <c r="C112" s="139"/>
      <c r="D112" s="140"/>
      <c r="E112" s="140"/>
      <c r="F112" s="152">
        <f t="shared" si="2"/>
        <v>0</v>
      </c>
      <c r="G112" s="141"/>
      <c r="H112" s="141"/>
      <c r="I112" s="141"/>
      <c r="J112" s="141"/>
      <c r="K112" s="141"/>
      <c r="L112" s="141"/>
      <c r="M112" s="141"/>
      <c r="N112" s="141"/>
      <c r="O112" s="141"/>
      <c r="P112" s="141"/>
      <c r="Q112" s="141"/>
      <c r="R112" s="141"/>
      <c r="S112" s="141"/>
      <c r="T112" s="141"/>
      <c r="U112" s="141"/>
      <c r="V112" s="141"/>
      <c r="W112" s="141"/>
      <c r="X112" s="141"/>
      <c r="Y112" s="142"/>
      <c r="AB112" s="169">
        <f t="shared" si="3"/>
        <v>0</v>
      </c>
    </row>
    <row r="113" spans="1:30" x14ac:dyDescent="0.25">
      <c r="A113" s="138"/>
      <c r="B113" s="139"/>
      <c r="C113" s="139"/>
      <c r="D113" s="140"/>
      <c r="E113" s="140"/>
      <c r="F113" s="152">
        <f t="shared" si="2"/>
        <v>0</v>
      </c>
      <c r="G113" s="141"/>
      <c r="H113" s="141"/>
      <c r="I113" s="141"/>
      <c r="J113" s="141"/>
      <c r="K113" s="141"/>
      <c r="L113" s="141"/>
      <c r="M113" s="141"/>
      <c r="N113" s="141"/>
      <c r="O113" s="141"/>
      <c r="P113" s="141"/>
      <c r="Q113" s="141"/>
      <c r="R113" s="141"/>
      <c r="S113" s="141"/>
      <c r="T113" s="141"/>
      <c r="U113" s="141"/>
      <c r="V113" s="141"/>
      <c r="W113" s="141"/>
      <c r="X113" s="141"/>
      <c r="Y113" s="142"/>
      <c r="AB113" s="169">
        <f t="shared" si="3"/>
        <v>0</v>
      </c>
    </row>
    <row r="114" spans="1:30" x14ac:dyDescent="0.25">
      <c r="A114" s="138"/>
      <c r="B114" s="139"/>
      <c r="C114" s="139"/>
      <c r="D114" s="140"/>
      <c r="E114" s="140"/>
      <c r="F114" s="152">
        <f t="shared" si="2"/>
        <v>0</v>
      </c>
      <c r="G114" s="141"/>
      <c r="H114" s="141"/>
      <c r="I114" s="141"/>
      <c r="J114" s="141"/>
      <c r="K114" s="141"/>
      <c r="L114" s="141"/>
      <c r="M114" s="141"/>
      <c r="N114" s="141"/>
      <c r="O114" s="141"/>
      <c r="P114" s="141"/>
      <c r="Q114" s="141"/>
      <c r="R114" s="141"/>
      <c r="S114" s="141"/>
      <c r="T114" s="141"/>
      <c r="U114" s="141"/>
      <c r="V114" s="141"/>
      <c r="W114" s="141"/>
      <c r="X114" s="141"/>
      <c r="Y114" s="142"/>
      <c r="AB114" s="169">
        <f t="shared" si="3"/>
        <v>0</v>
      </c>
    </row>
    <row r="115" spans="1:30" x14ac:dyDescent="0.25">
      <c r="A115" s="138"/>
      <c r="B115" s="139"/>
      <c r="C115" s="139"/>
      <c r="D115" s="140"/>
      <c r="E115" s="140"/>
      <c r="F115" s="152">
        <f t="shared" si="2"/>
        <v>0</v>
      </c>
      <c r="G115" s="141"/>
      <c r="H115" s="141"/>
      <c r="I115" s="141"/>
      <c r="J115" s="141"/>
      <c r="K115" s="141"/>
      <c r="L115" s="141"/>
      <c r="M115" s="141"/>
      <c r="N115" s="141"/>
      <c r="O115" s="141"/>
      <c r="P115" s="141"/>
      <c r="Q115" s="141"/>
      <c r="R115" s="141"/>
      <c r="S115" s="141"/>
      <c r="T115" s="141"/>
      <c r="U115" s="141"/>
      <c r="V115" s="141"/>
      <c r="W115" s="141"/>
      <c r="X115" s="141"/>
      <c r="Y115" s="142"/>
      <c r="AB115" s="169">
        <f t="shared" si="3"/>
        <v>0</v>
      </c>
      <c r="AD115" s="145"/>
    </row>
    <row r="116" spans="1:30" x14ac:dyDescent="0.25">
      <c r="A116" s="138"/>
      <c r="B116" s="139"/>
      <c r="C116" s="139"/>
      <c r="D116" s="140"/>
      <c r="E116" s="140"/>
      <c r="F116" s="152">
        <f t="shared" si="2"/>
        <v>0</v>
      </c>
      <c r="G116" s="141"/>
      <c r="H116" s="141"/>
      <c r="I116" s="141"/>
      <c r="J116" s="141"/>
      <c r="K116" s="141"/>
      <c r="L116" s="141"/>
      <c r="M116" s="141"/>
      <c r="N116" s="141"/>
      <c r="O116" s="141"/>
      <c r="P116" s="141"/>
      <c r="Q116" s="141"/>
      <c r="R116" s="141"/>
      <c r="S116" s="141"/>
      <c r="T116" s="141"/>
      <c r="U116" s="141"/>
      <c r="V116" s="141"/>
      <c r="W116" s="141"/>
      <c r="X116" s="141"/>
      <c r="Y116" s="142"/>
      <c r="AB116" s="169">
        <f t="shared" si="3"/>
        <v>0</v>
      </c>
    </row>
    <row r="117" spans="1:30" x14ac:dyDescent="0.25">
      <c r="A117" s="138"/>
      <c r="B117" s="139"/>
      <c r="C117" s="139"/>
      <c r="D117" s="140"/>
      <c r="E117" s="140"/>
      <c r="F117" s="152">
        <f t="shared" si="2"/>
        <v>0</v>
      </c>
      <c r="G117" s="141"/>
      <c r="H117" s="141"/>
      <c r="I117" s="141"/>
      <c r="J117" s="141"/>
      <c r="K117" s="141"/>
      <c r="L117" s="141"/>
      <c r="M117" s="141"/>
      <c r="N117" s="141"/>
      <c r="O117" s="141"/>
      <c r="P117" s="141"/>
      <c r="Q117" s="141"/>
      <c r="R117" s="141"/>
      <c r="S117" s="141"/>
      <c r="T117" s="141"/>
      <c r="U117" s="141"/>
      <c r="V117" s="141"/>
      <c r="W117" s="141"/>
      <c r="X117" s="141"/>
      <c r="Y117" s="142"/>
      <c r="AB117" s="169">
        <f t="shared" si="3"/>
        <v>0</v>
      </c>
    </row>
    <row r="118" spans="1:30" x14ac:dyDescent="0.25">
      <c r="A118" s="138"/>
      <c r="B118" s="139"/>
      <c r="C118" s="139"/>
      <c r="D118" s="140"/>
      <c r="E118" s="140"/>
      <c r="F118" s="152">
        <f t="shared" ref="F118:F181" si="4">SUM(G118:Y118)</f>
        <v>0</v>
      </c>
      <c r="G118" s="141"/>
      <c r="H118" s="141"/>
      <c r="I118" s="141"/>
      <c r="J118" s="141"/>
      <c r="K118" s="141"/>
      <c r="L118" s="141"/>
      <c r="M118" s="141"/>
      <c r="N118" s="141"/>
      <c r="O118" s="141"/>
      <c r="P118" s="141"/>
      <c r="Q118" s="141"/>
      <c r="R118" s="141"/>
      <c r="S118" s="141"/>
      <c r="T118" s="141"/>
      <c r="U118" s="141"/>
      <c r="V118" s="141"/>
      <c r="W118" s="141"/>
      <c r="X118" s="141"/>
      <c r="Y118" s="142"/>
      <c r="AB118" s="169">
        <f t="shared" si="3"/>
        <v>0</v>
      </c>
    </row>
    <row r="119" spans="1:30" x14ac:dyDescent="0.25">
      <c r="A119" s="138"/>
      <c r="B119" s="139"/>
      <c r="C119" s="139"/>
      <c r="D119" s="140"/>
      <c r="E119" s="140"/>
      <c r="F119" s="152">
        <f t="shared" si="4"/>
        <v>0</v>
      </c>
      <c r="G119" s="141"/>
      <c r="H119" s="141"/>
      <c r="I119" s="141"/>
      <c r="J119" s="141"/>
      <c r="K119" s="141"/>
      <c r="L119" s="141"/>
      <c r="M119" s="141"/>
      <c r="N119" s="141"/>
      <c r="O119" s="141"/>
      <c r="P119" s="141"/>
      <c r="Q119" s="141"/>
      <c r="R119" s="141"/>
      <c r="S119" s="141"/>
      <c r="T119" s="141"/>
      <c r="U119" s="141"/>
      <c r="V119" s="141"/>
      <c r="W119" s="141"/>
      <c r="X119" s="141"/>
      <c r="Y119" s="142"/>
      <c r="AB119" s="169">
        <f t="shared" si="3"/>
        <v>0</v>
      </c>
    </row>
    <row r="120" spans="1:30" x14ac:dyDescent="0.25">
      <c r="A120" s="138"/>
      <c r="B120" s="139"/>
      <c r="C120" s="139"/>
      <c r="D120" s="140"/>
      <c r="E120" s="140"/>
      <c r="F120" s="152">
        <f t="shared" si="4"/>
        <v>0</v>
      </c>
      <c r="G120" s="141"/>
      <c r="H120" s="141"/>
      <c r="I120" s="141"/>
      <c r="J120" s="141"/>
      <c r="K120" s="141"/>
      <c r="L120" s="141"/>
      <c r="M120" s="141"/>
      <c r="N120" s="141"/>
      <c r="O120" s="141"/>
      <c r="P120" s="141"/>
      <c r="Q120" s="141"/>
      <c r="R120" s="141"/>
      <c r="S120" s="141"/>
      <c r="T120" s="141"/>
      <c r="U120" s="141"/>
      <c r="V120" s="141"/>
      <c r="W120" s="141"/>
      <c r="X120" s="141"/>
      <c r="Y120" s="142"/>
      <c r="AB120" s="169">
        <f t="shared" si="3"/>
        <v>0</v>
      </c>
    </row>
    <row r="121" spans="1:30" x14ac:dyDescent="0.25">
      <c r="A121" s="138"/>
      <c r="B121" s="139"/>
      <c r="C121" s="139"/>
      <c r="D121" s="140"/>
      <c r="E121" s="140"/>
      <c r="F121" s="152">
        <f t="shared" si="4"/>
        <v>0</v>
      </c>
      <c r="G121" s="141"/>
      <c r="H121" s="141"/>
      <c r="I121" s="141"/>
      <c r="J121" s="141"/>
      <c r="K121" s="141"/>
      <c r="L121" s="141"/>
      <c r="M121" s="141"/>
      <c r="N121" s="141"/>
      <c r="O121" s="141"/>
      <c r="P121" s="141"/>
      <c r="Q121" s="141"/>
      <c r="R121" s="141"/>
      <c r="S121" s="141"/>
      <c r="T121" s="141"/>
      <c r="U121" s="141"/>
      <c r="V121" s="141"/>
      <c r="W121" s="141"/>
      <c r="X121" s="141"/>
      <c r="Y121" s="142"/>
      <c r="AB121" s="169">
        <f t="shared" si="3"/>
        <v>0</v>
      </c>
    </row>
    <row r="122" spans="1:30" x14ac:dyDescent="0.25">
      <c r="A122" s="138"/>
      <c r="B122" s="139"/>
      <c r="C122" s="139"/>
      <c r="D122" s="140"/>
      <c r="E122" s="140"/>
      <c r="F122" s="152">
        <f t="shared" si="4"/>
        <v>0</v>
      </c>
      <c r="G122" s="141"/>
      <c r="H122" s="141"/>
      <c r="I122" s="141"/>
      <c r="J122" s="141"/>
      <c r="K122" s="141"/>
      <c r="L122" s="141"/>
      <c r="M122" s="141"/>
      <c r="N122" s="141"/>
      <c r="O122" s="141"/>
      <c r="P122" s="141"/>
      <c r="Q122" s="141"/>
      <c r="R122" s="141"/>
      <c r="S122" s="141"/>
      <c r="T122" s="141"/>
      <c r="U122" s="141"/>
      <c r="V122" s="141"/>
      <c r="W122" s="141"/>
      <c r="X122" s="141"/>
      <c r="Y122" s="142"/>
      <c r="AB122" s="169">
        <f t="shared" si="3"/>
        <v>0</v>
      </c>
    </row>
    <row r="123" spans="1:30" x14ac:dyDescent="0.25">
      <c r="A123" s="138"/>
      <c r="B123" s="139"/>
      <c r="C123" s="139"/>
      <c r="D123" s="140"/>
      <c r="E123" s="140"/>
      <c r="F123" s="152">
        <f t="shared" si="4"/>
        <v>0</v>
      </c>
      <c r="G123" s="141"/>
      <c r="H123" s="141"/>
      <c r="I123" s="141"/>
      <c r="J123" s="141"/>
      <c r="K123" s="141"/>
      <c r="L123" s="141"/>
      <c r="M123" s="141"/>
      <c r="N123" s="141"/>
      <c r="O123" s="141"/>
      <c r="P123" s="141"/>
      <c r="Q123" s="141"/>
      <c r="R123" s="141"/>
      <c r="S123" s="141"/>
      <c r="T123" s="141"/>
      <c r="U123" s="141"/>
      <c r="V123" s="141"/>
      <c r="W123" s="141"/>
      <c r="X123" s="141"/>
      <c r="Y123" s="142"/>
      <c r="AB123" s="169">
        <f t="shared" si="3"/>
        <v>0</v>
      </c>
    </row>
    <row r="124" spans="1:30" x14ac:dyDescent="0.25">
      <c r="A124" s="138"/>
      <c r="B124" s="139"/>
      <c r="C124" s="139"/>
      <c r="D124" s="140"/>
      <c r="E124" s="140"/>
      <c r="F124" s="152">
        <f t="shared" si="4"/>
        <v>0</v>
      </c>
      <c r="G124" s="141"/>
      <c r="H124" s="141"/>
      <c r="I124" s="141"/>
      <c r="J124" s="141"/>
      <c r="K124" s="141"/>
      <c r="L124" s="141"/>
      <c r="M124" s="141"/>
      <c r="N124" s="141"/>
      <c r="O124" s="141"/>
      <c r="P124" s="141"/>
      <c r="Q124" s="141"/>
      <c r="R124" s="141"/>
      <c r="S124" s="141"/>
      <c r="T124" s="141"/>
      <c r="U124" s="141"/>
      <c r="V124" s="141"/>
      <c r="W124" s="141"/>
      <c r="X124" s="141"/>
      <c r="Y124" s="142"/>
      <c r="AB124" s="169">
        <f t="shared" si="3"/>
        <v>0</v>
      </c>
    </row>
    <row r="125" spans="1:30" x14ac:dyDescent="0.25">
      <c r="A125" s="138"/>
      <c r="B125" s="139"/>
      <c r="C125" s="139"/>
      <c r="D125" s="140"/>
      <c r="E125" s="140"/>
      <c r="F125" s="152">
        <f t="shared" si="4"/>
        <v>0</v>
      </c>
      <c r="G125" s="141"/>
      <c r="H125" s="141"/>
      <c r="I125" s="141"/>
      <c r="J125" s="141"/>
      <c r="K125" s="141"/>
      <c r="L125" s="141"/>
      <c r="M125" s="141"/>
      <c r="N125" s="141"/>
      <c r="O125" s="141"/>
      <c r="P125" s="141"/>
      <c r="Q125" s="141"/>
      <c r="R125" s="141"/>
      <c r="S125" s="141"/>
      <c r="T125" s="141"/>
      <c r="U125" s="141"/>
      <c r="V125" s="141"/>
      <c r="W125" s="141"/>
      <c r="X125" s="141"/>
      <c r="Y125" s="142"/>
      <c r="AB125" s="169">
        <f t="shared" si="3"/>
        <v>0</v>
      </c>
    </row>
    <row r="126" spans="1:30" x14ac:dyDescent="0.25">
      <c r="A126" s="138"/>
      <c r="B126" s="139"/>
      <c r="C126" s="139"/>
      <c r="D126" s="140"/>
      <c r="E126" s="140"/>
      <c r="F126" s="152">
        <f t="shared" si="4"/>
        <v>0</v>
      </c>
      <c r="G126" s="141"/>
      <c r="H126" s="141"/>
      <c r="I126" s="141"/>
      <c r="J126" s="141"/>
      <c r="K126" s="141"/>
      <c r="L126" s="141"/>
      <c r="M126" s="141"/>
      <c r="N126" s="141"/>
      <c r="O126" s="141"/>
      <c r="P126" s="141"/>
      <c r="Q126" s="141"/>
      <c r="R126" s="141"/>
      <c r="S126" s="141"/>
      <c r="T126" s="141"/>
      <c r="U126" s="141"/>
      <c r="V126" s="141"/>
      <c r="W126" s="141"/>
      <c r="X126" s="141"/>
      <c r="Y126" s="142"/>
      <c r="AB126" s="169">
        <f t="shared" si="3"/>
        <v>0</v>
      </c>
    </row>
    <row r="127" spans="1:30" x14ac:dyDescent="0.25">
      <c r="A127" s="138"/>
      <c r="B127" s="139"/>
      <c r="C127" s="139"/>
      <c r="D127" s="140"/>
      <c r="E127" s="140"/>
      <c r="F127" s="152">
        <f t="shared" si="4"/>
        <v>0</v>
      </c>
      <c r="G127" s="141"/>
      <c r="H127" s="141"/>
      <c r="I127" s="141"/>
      <c r="J127" s="141"/>
      <c r="K127" s="141"/>
      <c r="L127" s="141"/>
      <c r="M127" s="141"/>
      <c r="N127" s="141"/>
      <c r="O127" s="141"/>
      <c r="P127" s="141"/>
      <c r="Q127" s="141"/>
      <c r="R127" s="141"/>
      <c r="S127" s="141"/>
      <c r="T127" s="141"/>
      <c r="U127" s="141"/>
      <c r="V127" s="141"/>
      <c r="W127" s="141"/>
      <c r="X127" s="141"/>
      <c r="Y127" s="142"/>
      <c r="AB127" s="169">
        <f t="shared" si="3"/>
        <v>0</v>
      </c>
    </row>
    <row r="128" spans="1:30" x14ac:dyDescent="0.25">
      <c r="A128" s="138"/>
      <c r="B128" s="139"/>
      <c r="C128" s="139"/>
      <c r="D128" s="140"/>
      <c r="E128" s="140"/>
      <c r="F128" s="152">
        <f t="shared" si="4"/>
        <v>0</v>
      </c>
      <c r="G128" s="141"/>
      <c r="H128" s="141"/>
      <c r="I128" s="141"/>
      <c r="J128" s="141"/>
      <c r="K128" s="141"/>
      <c r="L128" s="141"/>
      <c r="M128" s="141"/>
      <c r="N128" s="141"/>
      <c r="O128" s="141"/>
      <c r="P128" s="141"/>
      <c r="Q128" s="141"/>
      <c r="R128" s="141"/>
      <c r="S128" s="141"/>
      <c r="T128" s="141"/>
      <c r="U128" s="141"/>
      <c r="V128" s="141"/>
      <c r="W128" s="141"/>
      <c r="X128" s="141"/>
      <c r="Y128" s="142"/>
      <c r="AB128" s="169">
        <f t="shared" si="3"/>
        <v>0</v>
      </c>
    </row>
    <row r="129" spans="1:28" x14ac:dyDescent="0.25">
      <c r="A129" s="138"/>
      <c r="B129" s="139"/>
      <c r="C129" s="139"/>
      <c r="D129" s="140"/>
      <c r="E129" s="140"/>
      <c r="F129" s="152">
        <f t="shared" si="4"/>
        <v>0</v>
      </c>
      <c r="G129" s="141"/>
      <c r="H129" s="141"/>
      <c r="I129" s="141"/>
      <c r="J129" s="141"/>
      <c r="K129" s="141"/>
      <c r="L129" s="141"/>
      <c r="M129" s="141"/>
      <c r="N129" s="141"/>
      <c r="O129" s="141"/>
      <c r="P129" s="141"/>
      <c r="Q129" s="141"/>
      <c r="R129" s="141"/>
      <c r="S129" s="141"/>
      <c r="T129" s="141"/>
      <c r="U129" s="141"/>
      <c r="V129" s="141"/>
      <c r="W129" s="141"/>
      <c r="X129" s="141"/>
      <c r="Y129" s="142"/>
      <c r="AB129" s="169">
        <f t="shared" si="3"/>
        <v>0</v>
      </c>
    </row>
    <row r="130" spans="1:28" x14ac:dyDescent="0.25">
      <c r="A130" s="138"/>
      <c r="B130" s="139"/>
      <c r="C130" s="139"/>
      <c r="D130" s="140"/>
      <c r="E130" s="140"/>
      <c r="F130" s="152">
        <f t="shared" si="4"/>
        <v>0</v>
      </c>
      <c r="G130" s="141"/>
      <c r="H130" s="141"/>
      <c r="I130" s="141"/>
      <c r="J130" s="141"/>
      <c r="K130" s="141"/>
      <c r="L130" s="141"/>
      <c r="M130" s="141"/>
      <c r="N130" s="141"/>
      <c r="O130" s="141"/>
      <c r="P130" s="141"/>
      <c r="Q130" s="141"/>
      <c r="R130" s="141"/>
      <c r="S130" s="141"/>
      <c r="T130" s="141"/>
      <c r="U130" s="141"/>
      <c r="V130" s="141"/>
      <c r="W130" s="141"/>
      <c r="X130" s="141"/>
      <c r="Y130" s="142"/>
      <c r="AB130" s="169">
        <f t="shared" si="3"/>
        <v>0</v>
      </c>
    </row>
    <row r="131" spans="1:28" x14ac:dyDescent="0.25">
      <c r="A131" s="138"/>
      <c r="B131" s="139"/>
      <c r="C131" s="139"/>
      <c r="D131" s="140"/>
      <c r="E131" s="140"/>
      <c r="F131" s="152">
        <f t="shared" si="4"/>
        <v>0</v>
      </c>
      <c r="G131" s="141"/>
      <c r="H131" s="141"/>
      <c r="I131" s="141"/>
      <c r="J131" s="141"/>
      <c r="K131" s="141"/>
      <c r="L131" s="141"/>
      <c r="M131" s="141"/>
      <c r="N131" s="141"/>
      <c r="O131" s="141"/>
      <c r="P131" s="141"/>
      <c r="Q131" s="141"/>
      <c r="R131" s="141"/>
      <c r="S131" s="141"/>
      <c r="T131" s="141"/>
      <c r="U131" s="141"/>
      <c r="V131" s="141"/>
      <c r="W131" s="141"/>
      <c r="X131" s="141"/>
      <c r="Y131" s="142"/>
      <c r="AB131" s="169">
        <f t="shared" si="3"/>
        <v>0</v>
      </c>
    </row>
    <row r="132" spans="1:28" x14ac:dyDescent="0.25">
      <c r="A132" s="138"/>
      <c r="B132" s="139"/>
      <c r="C132" s="139"/>
      <c r="D132" s="140"/>
      <c r="E132" s="140"/>
      <c r="F132" s="152">
        <f t="shared" si="4"/>
        <v>0</v>
      </c>
      <c r="G132" s="141"/>
      <c r="H132" s="141"/>
      <c r="I132" s="141"/>
      <c r="J132" s="141"/>
      <c r="K132" s="141"/>
      <c r="L132" s="141"/>
      <c r="M132" s="141"/>
      <c r="N132" s="141"/>
      <c r="O132" s="141"/>
      <c r="P132" s="141"/>
      <c r="Q132" s="141"/>
      <c r="R132" s="141"/>
      <c r="S132" s="141"/>
      <c r="T132" s="141"/>
      <c r="U132" s="141"/>
      <c r="V132" s="141"/>
      <c r="W132" s="141"/>
      <c r="X132" s="141"/>
      <c r="Y132" s="142"/>
      <c r="AB132" s="169">
        <f t="shared" si="3"/>
        <v>0</v>
      </c>
    </row>
    <row r="133" spans="1:28" x14ac:dyDescent="0.25">
      <c r="A133" s="138"/>
      <c r="B133" s="139"/>
      <c r="C133" s="139"/>
      <c r="D133" s="140"/>
      <c r="E133" s="140"/>
      <c r="F133" s="152">
        <f t="shared" si="4"/>
        <v>0</v>
      </c>
      <c r="G133" s="141"/>
      <c r="H133" s="141"/>
      <c r="I133" s="141"/>
      <c r="J133" s="141"/>
      <c r="K133" s="141"/>
      <c r="L133" s="141"/>
      <c r="M133" s="141"/>
      <c r="N133" s="141"/>
      <c r="O133" s="141"/>
      <c r="P133" s="141"/>
      <c r="Q133" s="141"/>
      <c r="R133" s="141"/>
      <c r="S133" s="141"/>
      <c r="T133" s="141"/>
      <c r="U133" s="141"/>
      <c r="V133" s="141"/>
      <c r="W133" s="141"/>
      <c r="X133" s="141"/>
      <c r="Y133" s="142"/>
      <c r="AB133" s="169">
        <f t="shared" si="3"/>
        <v>0</v>
      </c>
    </row>
    <row r="134" spans="1:28" x14ac:dyDescent="0.25">
      <c r="A134" s="138"/>
      <c r="B134" s="139"/>
      <c r="C134" s="139"/>
      <c r="D134" s="140"/>
      <c r="E134" s="140"/>
      <c r="F134" s="152">
        <f t="shared" si="4"/>
        <v>0</v>
      </c>
      <c r="G134" s="141"/>
      <c r="H134" s="141"/>
      <c r="I134" s="141"/>
      <c r="J134" s="141"/>
      <c r="K134" s="141"/>
      <c r="L134" s="141"/>
      <c r="M134" s="141"/>
      <c r="N134" s="141"/>
      <c r="O134" s="141"/>
      <c r="P134" s="141"/>
      <c r="Q134" s="141"/>
      <c r="R134" s="141"/>
      <c r="S134" s="141"/>
      <c r="T134" s="141"/>
      <c r="U134" s="141"/>
      <c r="V134" s="141"/>
      <c r="W134" s="141"/>
      <c r="X134" s="141"/>
      <c r="Y134" s="142"/>
      <c r="AB134" s="169">
        <f t="shared" si="3"/>
        <v>0</v>
      </c>
    </row>
    <row r="135" spans="1:28" x14ac:dyDescent="0.25">
      <c r="A135" s="138"/>
      <c r="B135" s="139"/>
      <c r="C135" s="139"/>
      <c r="D135" s="140"/>
      <c r="E135" s="140"/>
      <c r="F135" s="152">
        <f t="shared" si="4"/>
        <v>0</v>
      </c>
      <c r="G135" s="141"/>
      <c r="H135" s="141"/>
      <c r="I135" s="141"/>
      <c r="J135" s="141"/>
      <c r="K135" s="141"/>
      <c r="L135" s="141"/>
      <c r="M135" s="141"/>
      <c r="N135" s="141"/>
      <c r="O135" s="141"/>
      <c r="P135" s="141"/>
      <c r="Q135" s="141"/>
      <c r="R135" s="141"/>
      <c r="S135" s="141"/>
      <c r="T135" s="141"/>
      <c r="U135" s="141"/>
      <c r="V135" s="141"/>
      <c r="W135" s="141"/>
      <c r="X135" s="141"/>
      <c r="Y135" s="142"/>
      <c r="AB135" s="169">
        <f t="shared" si="3"/>
        <v>0</v>
      </c>
    </row>
    <row r="136" spans="1:28" x14ac:dyDescent="0.25">
      <c r="A136" s="138"/>
      <c r="B136" s="139"/>
      <c r="C136" s="139"/>
      <c r="D136" s="140"/>
      <c r="E136" s="140"/>
      <c r="F136" s="152">
        <f t="shared" si="4"/>
        <v>0</v>
      </c>
      <c r="G136" s="141"/>
      <c r="H136" s="141"/>
      <c r="I136" s="141"/>
      <c r="J136" s="141"/>
      <c r="K136" s="141"/>
      <c r="L136" s="141"/>
      <c r="M136" s="141"/>
      <c r="N136" s="141"/>
      <c r="O136" s="141"/>
      <c r="P136" s="141"/>
      <c r="Q136" s="141"/>
      <c r="R136" s="141"/>
      <c r="S136" s="141"/>
      <c r="T136" s="141"/>
      <c r="U136" s="141"/>
      <c r="V136" s="141"/>
      <c r="W136" s="141"/>
      <c r="X136" s="141"/>
      <c r="Y136" s="142"/>
      <c r="AB136" s="169">
        <f t="shared" si="3"/>
        <v>0</v>
      </c>
    </row>
    <row r="137" spans="1:28" x14ac:dyDescent="0.25">
      <c r="A137" s="138"/>
      <c r="B137" s="139"/>
      <c r="C137" s="139"/>
      <c r="D137" s="140"/>
      <c r="E137" s="140"/>
      <c r="F137" s="152">
        <f t="shared" si="4"/>
        <v>0</v>
      </c>
      <c r="G137" s="141"/>
      <c r="H137" s="141"/>
      <c r="I137" s="141"/>
      <c r="J137" s="141"/>
      <c r="K137" s="141"/>
      <c r="L137" s="141"/>
      <c r="M137" s="141"/>
      <c r="N137" s="141"/>
      <c r="O137" s="141"/>
      <c r="P137" s="141"/>
      <c r="Q137" s="141"/>
      <c r="R137" s="141"/>
      <c r="S137" s="141"/>
      <c r="T137" s="141"/>
      <c r="U137" s="141"/>
      <c r="V137" s="141"/>
      <c r="W137" s="141"/>
      <c r="X137" s="141"/>
      <c r="Y137" s="142"/>
      <c r="AB137" s="169">
        <f t="shared" si="3"/>
        <v>0</v>
      </c>
    </row>
    <row r="138" spans="1:28" x14ac:dyDescent="0.25">
      <c r="A138" s="138"/>
      <c r="B138" s="139"/>
      <c r="C138" s="139"/>
      <c r="D138" s="140"/>
      <c r="E138" s="140"/>
      <c r="F138" s="152">
        <f t="shared" si="4"/>
        <v>0</v>
      </c>
      <c r="G138" s="141"/>
      <c r="H138" s="141"/>
      <c r="I138" s="141"/>
      <c r="J138" s="141"/>
      <c r="K138" s="141"/>
      <c r="L138" s="141"/>
      <c r="M138" s="141"/>
      <c r="N138" s="141"/>
      <c r="O138" s="141"/>
      <c r="P138" s="141"/>
      <c r="Q138" s="141"/>
      <c r="R138" s="141"/>
      <c r="S138" s="141"/>
      <c r="T138" s="141"/>
      <c r="U138" s="141"/>
      <c r="V138" s="141"/>
      <c r="W138" s="141"/>
      <c r="X138" s="141"/>
      <c r="Y138" s="142"/>
      <c r="AB138" s="169">
        <f t="shared" si="3"/>
        <v>0</v>
      </c>
    </row>
    <row r="139" spans="1:28" x14ac:dyDescent="0.25">
      <c r="A139" s="138"/>
      <c r="B139" s="139"/>
      <c r="C139" s="139"/>
      <c r="D139" s="140"/>
      <c r="E139" s="140"/>
      <c r="F139" s="152">
        <f t="shared" si="4"/>
        <v>0</v>
      </c>
      <c r="G139" s="141"/>
      <c r="H139" s="141"/>
      <c r="I139" s="141"/>
      <c r="J139" s="141"/>
      <c r="K139" s="141"/>
      <c r="L139" s="141"/>
      <c r="M139" s="141"/>
      <c r="N139" s="141"/>
      <c r="O139" s="141"/>
      <c r="P139" s="141"/>
      <c r="Q139" s="141"/>
      <c r="R139" s="141"/>
      <c r="S139" s="141"/>
      <c r="T139" s="141"/>
      <c r="U139" s="141"/>
      <c r="V139" s="141"/>
      <c r="W139" s="141"/>
      <c r="X139" s="141"/>
      <c r="Y139" s="142"/>
      <c r="AB139" s="169">
        <f t="shared" si="3"/>
        <v>0</v>
      </c>
    </row>
    <row r="140" spans="1:28" x14ac:dyDescent="0.25">
      <c r="A140" s="138"/>
      <c r="B140" s="139"/>
      <c r="C140" s="139"/>
      <c r="D140" s="140"/>
      <c r="E140" s="140"/>
      <c r="F140" s="152">
        <f t="shared" si="4"/>
        <v>0</v>
      </c>
      <c r="G140" s="141"/>
      <c r="H140" s="141"/>
      <c r="I140" s="141"/>
      <c r="J140" s="141"/>
      <c r="K140" s="141"/>
      <c r="L140" s="141"/>
      <c r="M140" s="141"/>
      <c r="N140" s="141"/>
      <c r="O140" s="141"/>
      <c r="P140" s="141"/>
      <c r="Q140" s="141"/>
      <c r="R140" s="141"/>
      <c r="S140" s="141"/>
      <c r="T140" s="141"/>
      <c r="U140" s="141"/>
      <c r="V140" s="141"/>
      <c r="W140" s="141"/>
      <c r="X140" s="141"/>
      <c r="Y140" s="142"/>
      <c r="AB140" s="169">
        <f t="shared" si="3"/>
        <v>0</v>
      </c>
    </row>
    <row r="141" spans="1:28" x14ac:dyDescent="0.25">
      <c r="A141" s="138"/>
      <c r="B141" s="139"/>
      <c r="C141" s="139"/>
      <c r="D141" s="140"/>
      <c r="E141" s="140"/>
      <c r="F141" s="152">
        <f t="shared" si="4"/>
        <v>0</v>
      </c>
      <c r="G141" s="141"/>
      <c r="H141" s="141"/>
      <c r="I141" s="141"/>
      <c r="J141" s="141"/>
      <c r="K141" s="141"/>
      <c r="L141" s="141"/>
      <c r="M141" s="141"/>
      <c r="N141" s="141"/>
      <c r="O141" s="141"/>
      <c r="P141" s="141"/>
      <c r="Q141" s="141"/>
      <c r="R141" s="141"/>
      <c r="S141" s="141"/>
      <c r="T141" s="141"/>
      <c r="U141" s="141"/>
      <c r="V141" s="141"/>
      <c r="W141" s="141"/>
      <c r="X141" s="141"/>
      <c r="Y141" s="142"/>
      <c r="AB141" s="169">
        <f t="shared" si="3"/>
        <v>0</v>
      </c>
    </row>
    <row r="142" spans="1:28" x14ac:dyDescent="0.25">
      <c r="A142" s="138"/>
      <c r="B142" s="139"/>
      <c r="C142" s="139"/>
      <c r="D142" s="140"/>
      <c r="E142" s="140"/>
      <c r="F142" s="152">
        <f t="shared" si="4"/>
        <v>0</v>
      </c>
      <c r="G142" s="141"/>
      <c r="H142" s="141"/>
      <c r="I142" s="141"/>
      <c r="J142" s="141"/>
      <c r="K142" s="141"/>
      <c r="L142" s="141"/>
      <c r="M142" s="141"/>
      <c r="N142" s="141"/>
      <c r="O142" s="141"/>
      <c r="P142" s="141"/>
      <c r="Q142" s="141"/>
      <c r="R142" s="141"/>
      <c r="S142" s="141"/>
      <c r="T142" s="141"/>
      <c r="U142" s="141"/>
      <c r="V142" s="141"/>
      <c r="W142" s="141"/>
      <c r="X142" s="141"/>
      <c r="Y142" s="142"/>
      <c r="AB142" s="169">
        <f t="shared" si="3"/>
        <v>0</v>
      </c>
    </row>
    <row r="143" spans="1:28" x14ac:dyDescent="0.25">
      <c r="A143" s="138"/>
      <c r="B143" s="139"/>
      <c r="C143" s="139"/>
      <c r="D143" s="140"/>
      <c r="E143" s="140"/>
      <c r="F143" s="152">
        <f t="shared" si="4"/>
        <v>0</v>
      </c>
      <c r="G143" s="141"/>
      <c r="H143" s="141"/>
      <c r="I143" s="141"/>
      <c r="J143" s="141"/>
      <c r="K143" s="141"/>
      <c r="L143" s="141"/>
      <c r="M143" s="141"/>
      <c r="N143" s="141"/>
      <c r="O143" s="141"/>
      <c r="P143" s="141"/>
      <c r="Q143" s="141"/>
      <c r="R143" s="141"/>
      <c r="S143" s="141"/>
      <c r="T143" s="141"/>
      <c r="U143" s="141"/>
      <c r="V143" s="141"/>
      <c r="W143" s="141"/>
      <c r="X143" s="141"/>
      <c r="Y143" s="142"/>
      <c r="AB143" s="169">
        <f t="shared" si="3"/>
        <v>0</v>
      </c>
    </row>
    <row r="144" spans="1:28" x14ac:dyDescent="0.25">
      <c r="A144" s="138"/>
      <c r="B144" s="139"/>
      <c r="C144" s="139"/>
      <c r="D144" s="140"/>
      <c r="E144" s="140"/>
      <c r="F144" s="152">
        <f t="shared" si="4"/>
        <v>0</v>
      </c>
      <c r="G144" s="141"/>
      <c r="H144" s="141"/>
      <c r="I144" s="141"/>
      <c r="J144" s="141"/>
      <c r="K144" s="141"/>
      <c r="L144" s="141"/>
      <c r="M144" s="141"/>
      <c r="N144" s="141"/>
      <c r="O144" s="141"/>
      <c r="P144" s="141"/>
      <c r="Q144" s="141"/>
      <c r="R144" s="141"/>
      <c r="S144" s="141"/>
      <c r="T144" s="141"/>
      <c r="U144" s="141"/>
      <c r="V144" s="141"/>
      <c r="W144" s="141"/>
      <c r="X144" s="141"/>
      <c r="Y144" s="142"/>
      <c r="AB144" s="169">
        <f t="shared" si="3"/>
        <v>0</v>
      </c>
    </row>
    <row r="145" spans="1:28" x14ac:dyDescent="0.25">
      <c r="A145" s="138"/>
      <c r="B145" s="139"/>
      <c r="C145" s="139"/>
      <c r="D145" s="140"/>
      <c r="E145" s="140"/>
      <c r="F145" s="152">
        <f t="shared" si="4"/>
        <v>0</v>
      </c>
      <c r="G145" s="141"/>
      <c r="H145" s="141"/>
      <c r="I145" s="141"/>
      <c r="J145" s="141"/>
      <c r="K145" s="141"/>
      <c r="L145" s="141"/>
      <c r="M145" s="141"/>
      <c r="N145" s="141"/>
      <c r="O145" s="141"/>
      <c r="P145" s="141"/>
      <c r="Q145" s="141"/>
      <c r="R145" s="141"/>
      <c r="S145" s="141"/>
      <c r="T145" s="141"/>
      <c r="U145" s="141"/>
      <c r="V145" s="141"/>
      <c r="W145" s="141"/>
      <c r="X145" s="141"/>
      <c r="Y145" s="142"/>
      <c r="AB145" s="169">
        <f t="shared" si="3"/>
        <v>0</v>
      </c>
    </row>
    <row r="146" spans="1:28" x14ac:dyDescent="0.25">
      <c r="A146" s="138"/>
      <c r="B146" s="139"/>
      <c r="C146" s="139"/>
      <c r="D146" s="140"/>
      <c r="E146" s="140"/>
      <c r="F146" s="152">
        <f t="shared" si="4"/>
        <v>0</v>
      </c>
      <c r="G146" s="141"/>
      <c r="H146" s="141"/>
      <c r="I146" s="141"/>
      <c r="J146" s="141"/>
      <c r="K146" s="141"/>
      <c r="L146" s="141"/>
      <c r="M146" s="141"/>
      <c r="N146" s="141"/>
      <c r="O146" s="141"/>
      <c r="P146" s="141"/>
      <c r="Q146" s="141"/>
      <c r="R146" s="141"/>
      <c r="S146" s="141"/>
      <c r="T146" s="141"/>
      <c r="U146" s="141"/>
      <c r="V146" s="141"/>
      <c r="W146" s="141"/>
      <c r="X146" s="141"/>
      <c r="Y146" s="142"/>
      <c r="AB146" s="169">
        <f t="shared" si="3"/>
        <v>0</v>
      </c>
    </row>
    <row r="147" spans="1:28" x14ac:dyDescent="0.25">
      <c r="A147" s="138"/>
      <c r="B147" s="139"/>
      <c r="C147" s="139"/>
      <c r="D147" s="140"/>
      <c r="E147" s="140"/>
      <c r="F147" s="152">
        <f t="shared" si="4"/>
        <v>0</v>
      </c>
      <c r="G147" s="141"/>
      <c r="H147" s="141"/>
      <c r="I147" s="141"/>
      <c r="J147" s="141"/>
      <c r="K147" s="141"/>
      <c r="L147" s="141"/>
      <c r="M147" s="141"/>
      <c r="N147" s="141"/>
      <c r="O147" s="141"/>
      <c r="P147" s="141"/>
      <c r="Q147" s="141"/>
      <c r="R147" s="141"/>
      <c r="S147" s="141"/>
      <c r="T147" s="141"/>
      <c r="U147" s="141"/>
      <c r="V147" s="141"/>
      <c r="W147" s="141"/>
      <c r="X147" s="141"/>
      <c r="Y147" s="142"/>
      <c r="AB147" s="169">
        <f t="shared" si="3"/>
        <v>0</v>
      </c>
    </row>
    <row r="148" spans="1:28" x14ac:dyDescent="0.25">
      <c r="A148" s="138"/>
      <c r="B148" s="139"/>
      <c r="C148" s="139"/>
      <c r="D148" s="140"/>
      <c r="E148" s="140"/>
      <c r="F148" s="152">
        <f t="shared" si="4"/>
        <v>0</v>
      </c>
      <c r="G148" s="141"/>
      <c r="H148" s="141"/>
      <c r="I148" s="141"/>
      <c r="J148" s="141"/>
      <c r="K148" s="141"/>
      <c r="L148" s="141"/>
      <c r="M148" s="141"/>
      <c r="N148" s="141"/>
      <c r="O148" s="141"/>
      <c r="P148" s="141"/>
      <c r="Q148" s="141"/>
      <c r="R148" s="141"/>
      <c r="S148" s="141"/>
      <c r="T148" s="141"/>
      <c r="U148" s="141"/>
      <c r="V148" s="141"/>
      <c r="W148" s="141"/>
      <c r="X148" s="141"/>
      <c r="Y148" s="142"/>
      <c r="AB148" s="169">
        <f t="shared" si="3"/>
        <v>0</v>
      </c>
    </row>
    <row r="149" spans="1:28" x14ac:dyDescent="0.25">
      <c r="A149" s="138"/>
      <c r="B149" s="139"/>
      <c r="C149" s="139"/>
      <c r="D149" s="140"/>
      <c r="E149" s="140"/>
      <c r="F149" s="152">
        <f t="shared" si="4"/>
        <v>0</v>
      </c>
      <c r="G149" s="141"/>
      <c r="H149" s="141"/>
      <c r="I149" s="141"/>
      <c r="J149" s="141"/>
      <c r="K149" s="141"/>
      <c r="L149" s="141"/>
      <c r="M149" s="141"/>
      <c r="N149" s="141"/>
      <c r="O149" s="141"/>
      <c r="P149" s="141"/>
      <c r="Q149" s="141"/>
      <c r="R149" s="141"/>
      <c r="S149" s="141"/>
      <c r="T149" s="141"/>
      <c r="U149" s="141"/>
      <c r="V149" s="141"/>
      <c r="W149" s="141"/>
      <c r="X149" s="141"/>
      <c r="Y149" s="142"/>
      <c r="AB149" s="169">
        <f t="shared" si="3"/>
        <v>0</v>
      </c>
    </row>
    <row r="150" spans="1:28" x14ac:dyDescent="0.25">
      <c r="A150" s="138"/>
      <c r="B150" s="139"/>
      <c r="C150" s="139"/>
      <c r="D150" s="140"/>
      <c r="E150" s="140"/>
      <c r="F150" s="152">
        <f t="shared" si="4"/>
        <v>0</v>
      </c>
      <c r="G150" s="141"/>
      <c r="H150" s="141"/>
      <c r="I150" s="141"/>
      <c r="J150" s="141"/>
      <c r="K150" s="141"/>
      <c r="L150" s="141"/>
      <c r="M150" s="141"/>
      <c r="N150" s="141"/>
      <c r="O150" s="141"/>
      <c r="P150" s="141"/>
      <c r="Q150" s="141"/>
      <c r="R150" s="141"/>
      <c r="S150" s="141"/>
      <c r="T150" s="141"/>
      <c r="U150" s="141"/>
      <c r="V150" s="141"/>
      <c r="W150" s="141"/>
      <c r="X150" s="141"/>
      <c r="Y150" s="142"/>
      <c r="AB150" s="169">
        <f t="shared" si="3"/>
        <v>0</v>
      </c>
    </row>
    <row r="151" spans="1:28" x14ac:dyDescent="0.25">
      <c r="A151" s="138"/>
      <c r="B151" s="139"/>
      <c r="C151" s="139"/>
      <c r="D151" s="140"/>
      <c r="E151" s="140"/>
      <c r="F151" s="152">
        <f t="shared" si="4"/>
        <v>0</v>
      </c>
      <c r="G151" s="141"/>
      <c r="H151" s="141"/>
      <c r="I151" s="141"/>
      <c r="J151" s="141"/>
      <c r="K151" s="141"/>
      <c r="L151" s="141"/>
      <c r="M151" s="141"/>
      <c r="N151" s="141"/>
      <c r="O151" s="141"/>
      <c r="P151" s="141"/>
      <c r="Q151" s="141"/>
      <c r="R151" s="141"/>
      <c r="S151" s="141"/>
      <c r="T151" s="141"/>
      <c r="U151" s="141"/>
      <c r="V151" s="141"/>
      <c r="W151" s="141"/>
      <c r="X151" s="141"/>
      <c r="Y151" s="142"/>
      <c r="AB151" s="169">
        <f t="shared" si="3"/>
        <v>0</v>
      </c>
    </row>
    <row r="152" spans="1:28" x14ac:dyDescent="0.25">
      <c r="A152" s="138"/>
      <c r="B152" s="139"/>
      <c r="C152" s="139"/>
      <c r="D152" s="140"/>
      <c r="E152" s="140"/>
      <c r="F152" s="152">
        <f t="shared" si="4"/>
        <v>0</v>
      </c>
      <c r="G152" s="141"/>
      <c r="H152" s="141"/>
      <c r="I152" s="141"/>
      <c r="J152" s="141"/>
      <c r="K152" s="141"/>
      <c r="L152" s="141"/>
      <c r="M152" s="141"/>
      <c r="N152" s="141"/>
      <c r="O152" s="141"/>
      <c r="P152" s="141"/>
      <c r="Q152" s="141"/>
      <c r="R152" s="141"/>
      <c r="S152" s="141"/>
      <c r="T152" s="141"/>
      <c r="U152" s="141"/>
      <c r="V152" s="141"/>
      <c r="W152" s="141"/>
      <c r="X152" s="141"/>
      <c r="Y152" s="142"/>
      <c r="AB152" s="169">
        <f t="shared" si="3"/>
        <v>0</v>
      </c>
    </row>
    <row r="153" spans="1:28" x14ac:dyDescent="0.25">
      <c r="A153" s="138"/>
      <c r="B153" s="139"/>
      <c r="C153" s="139"/>
      <c r="D153" s="140"/>
      <c r="E153" s="140"/>
      <c r="F153" s="152">
        <f t="shared" si="4"/>
        <v>0</v>
      </c>
      <c r="G153" s="141"/>
      <c r="H153" s="141"/>
      <c r="I153" s="141"/>
      <c r="J153" s="141"/>
      <c r="K153" s="141"/>
      <c r="L153" s="141"/>
      <c r="M153" s="141"/>
      <c r="N153" s="141"/>
      <c r="O153" s="141"/>
      <c r="P153" s="141"/>
      <c r="Q153" s="141"/>
      <c r="R153" s="141"/>
      <c r="S153" s="141"/>
      <c r="T153" s="141"/>
      <c r="U153" s="141"/>
      <c r="V153" s="141"/>
      <c r="W153" s="141"/>
      <c r="X153" s="141"/>
      <c r="Y153" s="142"/>
      <c r="AB153" s="169">
        <f t="shared" si="3"/>
        <v>0</v>
      </c>
    </row>
    <row r="154" spans="1:28" x14ac:dyDescent="0.25">
      <c r="A154" s="138"/>
      <c r="B154" s="139"/>
      <c r="C154" s="139"/>
      <c r="D154" s="140"/>
      <c r="E154" s="140"/>
      <c r="F154" s="152">
        <f t="shared" si="4"/>
        <v>0</v>
      </c>
      <c r="G154" s="141"/>
      <c r="H154" s="141"/>
      <c r="I154" s="141"/>
      <c r="J154" s="141"/>
      <c r="K154" s="141"/>
      <c r="L154" s="141"/>
      <c r="M154" s="141"/>
      <c r="N154" s="141"/>
      <c r="O154" s="141"/>
      <c r="P154" s="141"/>
      <c r="Q154" s="141"/>
      <c r="R154" s="141"/>
      <c r="S154" s="141"/>
      <c r="T154" s="141"/>
      <c r="U154" s="141"/>
      <c r="V154" s="141"/>
      <c r="W154" s="141"/>
      <c r="X154" s="141"/>
      <c r="Y154" s="142"/>
      <c r="AB154" s="169">
        <f t="shared" si="3"/>
        <v>0</v>
      </c>
    </row>
    <row r="155" spans="1:28" x14ac:dyDescent="0.25">
      <c r="A155" s="138"/>
      <c r="B155" s="139"/>
      <c r="C155" s="139"/>
      <c r="D155" s="140"/>
      <c r="E155" s="140"/>
      <c r="F155" s="152">
        <f t="shared" si="4"/>
        <v>0</v>
      </c>
      <c r="G155" s="141"/>
      <c r="H155" s="141"/>
      <c r="I155" s="141"/>
      <c r="J155" s="141"/>
      <c r="K155" s="141"/>
      <c r="L155" s="141"/>
      <c r="M155" s="141"/>
      <c r="N155" s="141"/>
      <c r="O155" s="141"/>
      <c r="P155" s="141"/>
      <c r="Q155" s="141"/>
      <c r="R155" s="141"/>
      <c r="S155" s="141"/>
      <c r="T155" s="141"/>
      <c r="U155" s="141"/>
      <c r="V155" s="141"/>
      <c r="W155" s="141"/>
      <c r="X155" s="141"/>
      <c r="Y155" s="142"/>
      <c r="AB155" s="169">
        <f t="shared" si="3"/>
        <v>0</v>
      </c>
    </row>
    <row r="156" spans="1:28" x14ac:dyDescent="0.25">
      <c r="A156" s="138"/>
      <c r="B156" s="139"/>
      <c r="C156" s="139"/>
      <c r="D156" s="140"/>
      <c r="E156" s="140"/>
      <c r="F156" s="152">
        <f t="shared" si="4"/>
        <v>0</v>
      </c>
      <c r="G156" s="141"/>
      <c r="H156" s="141"/>
      <c r="I156" s="141"/>
      <c r="J156" s="141"/>
      <c r="K156" s="141"/>
      <c r="L156" s="141"/>
      <c r="M156" s="141"/>
      <c r="N156" s="141"/>
      <c r="O156" s="141"/>
      <c r="P156" s="141"/>
      <c r="Q156" s="141"/>
      <c r="R156" s="141"/>
      <c r="S156" s="141"/>
      <c r="T156" s="141"/>
      <c r="U156" s="141"/>
      <c r="V156" s="141"/>
      <c r="W156" s="141"/>
      <c r="X156" s="141"/>
      <c r="Y156" s="142"/>
      <c r="AB156" s="169">
        <f t="shared" si="3"/>
        <v>0</v>
      </c>
    </row>
    <row r="157" spans="1:28" x14ac:dyDescent="0.25">
      <c r="A157" s="138"/>
      <c r="B157" s="139"/>
      <c r="C157" s="139"/>
      <c r="D157" s="140"/>
      <c r="E157" s="140"/>
      <c r="F157" s="152">
        <f t="shared" si="4"/>
        <v>0</v>
      </c>
      <c r="G157" s="141"/>
      <c r="H157" s="141"/>
      <c r="I157" s="141"/>
      <c r="J157" s="141"/>
      <c r="K157" s="141"/>
      <c r="L157" s="141"/>
      <c r="M157" s="141"/>
      <c r="N157" s="141"/>
      <c r="O157" s="141"/>
      <c r="P157" s="141"/>
      <c r="Q157" s="141"/>
      <c r="R157" s="141"/>
      <c r="S157" s="141"/>
      <c r="T157" s="141"/>
      <c r="U157" s="141"/>
      <c r="V157" s="141"/>
      <c r="W157" s="141"/>
      <c r="X157" s="141"/>
      <c r="Y157" s="142"/>
      <c r="AB157" s="169">
        <f t="shared" si="3"/>
        <v>0</v>
      </c>
    </row>
    <row r="158" spans="1:28" x14ac:dyDescent="0.25">
      <c r="A158" s="138"/>
      <c r="B158" s="139"/>
      <c r="C158" s="139"/>
      <c r="D158" s="140"/>
      <c r="E158" s="140"/>
      <c r="F158" s="152">
        <f t="shared" si="4"/>
        <v>0</v>
      </c>
      <c r="G158" s="141"/>
      <c r="H158" s="141"/>
      <c r="I158" s="141"/>
      <c r="J158" s="141"/>
      <c r="K158" s="141"/>
      <c r="L158" s="141"/>
      <c r="M158" s="141"/>
      <c r="N158" s="141"/>
      <c r="O158" s="141"/>
      <c r="P158" s="141"/>
      <c r="Q158" s="141"/>
      <c r="R158" s="141"/>
      <c r="S158" s="141"/>
      <c r="T158" s="141"/>
      <c r="U158" s="141"/>
      <c r="V158" s="141"/>
      <c r="W158" s="141"/>
      <c r="X158" s="141"/>
      <c r="Y158" s="142"/>
      <c r="AB158" s="169">
        <f t="shared" si="3"/>
        <v>0</v>
      </c>
    </row>
    <row r="159" spans="1:28" x14ac:dyDescent="0.25">
      <c r="A159" s="138"/>
      <c r="B159" s="139"/>
      <c r="C159" s="139"/>
      <c r="D159" s="140"/>
      <c r="E159" s="140"/>
      <c r="F159" s="152">
        <f t="shared" si="4"/>
        <v>0</v>
      </c>
      <c r="G159" s="141"/>
      <c r="H159" s="141"/>
      <c r="I159" s="141"/>
      <c r="J159" s="141"/>
      <c r="K159" s="141"/>
      <c r="L159" s="141"/>
      <c r="M159" s="141"/>
      <c r="N159" s="141"/>
      <c r="O159" s="141"/>
      <c r="P159" s="141"/>
      <c r="Q159" s="141"/>
      <c r="R159" s="141"/>
      <c r="S159" s="141"/>
      <c r="T159" s="141"/>
      <c r="U159" s="141"/>
      <c r="V159" s="141"/>
      <c r="W159" s="141"/>
      <c r="X159" s="141"/>
      <c r="Y159" s="142"/>
      <c r="AB159" s="169">
        <f t="shared" si="3"/>
        <v>0</v>
      </c>
    </row>
    <row r="160" spans="1:28" x14ac:dyDescent="0.25">
      <c r="A160" s="138"/>
      <c r="B160" s="139"/>
      <c r="C160" s="139"/>
      <c r="D160" s="140"/>
      <c r="E160" s="140"/>
      <c r="F160" s="152">
        <f t="shared" si="4"/>
        <v>0</v>
      </c>
      <c r="G160" s="141"/>
      <c r="H160" s="141"/>
      <c r="I160" s="141"/>
      <c r="J160" s="141"/>
      <c r="K160" s="141"/>
      <c r="L160" s="141"/>
      <c r="M160" s="141"/>
      <c r="N160" s="141"/>
      <c r="O160" s="141"/>
      <c r="P160" s="141"/>
      <c r="Q160" s="141"/>
      <c r="R160" s="141"/>
      <c r="S160" s="141"/>
      <c r="T160" s="141"/>
      <c r="U160" s="141"/>
      <c r="V160" s="141"/>
      <c r="W160" s="141"/>
      <c r="X160" s="141"/>
      <c r="Y160" s="142"/>
      <c r="AB160" s="169">
        <f t="shared" si="3"/>
        <v>0</v>
      </c>
    </row>
    <row r="161" spans="1:28" x14ac:dyDescent="0.25">
      <c r="A161" s="138"/>
      <c r="B161" s="139"/>
      <c r="C161" s="139"/>
      <c r="D161" s="140"/>
      <c r="E161" s="140"/>
      <c r="F161" s="152">
        <f t="shared" si="4"/>
        <v>0</v>
      </c>
      <c r="G161" s="141"/>
      <c r="H161" s="141"/>
      <c r="I161" s="141"/>
      <c r="J161" s="141"/>
      <c r="K161" s="141"/>
      <c r="L161" s="141"/>
      <c r="M161" s="141"/>
      <c r="N161" s="141"/>
      <c r="O161" s="141"/>
      <c r="P161" s="141"/>
      <c r="Q161" s="141"/>
      <c r="R161" s="141"/>
      <c r="S161" s="141"/>
      <c r="T161" s="141"/>
      <c r="U161" s="141"/>
      <c r="V161" s="141"/>
      <c r="W161" s="141"/>
      <c r="X161" s="141"/>
      <c r="Y161" s="142"/>
      <c r="AB161" s="169">
        <f t="shared" si="3"/>
        <v>0</v>
      </c>
    </row>
    <row r="162" spans="1:28" x14ac:dyDescent="0.25">
      <c r="A162" s="138"/>
      <c r="B162" s="139"/>
      <c r="C162" s="139"/>
      <c r="D162" s="140"/>
      <c r="E162" s="140"/>
      <c r="F162" s="152">
        <f t="shared" si="4"/>
        <v>0</v>
      </c>
      <c r="G162" s="141"/>
      <c r="H162" s="141"/>
      <c r="I162" s="141"/>
      <c r="J162" s="141"/>
      <c r="K162" s="141"/>
      <c r="L162" s="141"/>
      <c r="M162" s="141"/>
      <c r="N162" s="141"/>
      <c r="O162" s="141"/>
      <c r="P162" s="141"/>
      <c r="Q162" s="141"/>
      <c r="R162" s="141"/>
      <c r="S162" s="141"/>
      <c r="T162" s="141"/>
      <c r="U162" s="141"/>
      <c r="V162" s="141"/>
      <c r="W162" s="141"/>
      <c r="X162" s="141"/>
      <c r="Y162" s="142"/>
      <c r="AB162" s="169">
        <f t="shared" si="3"/>
        <v>0</v>
      </c>
    </row>
    <row r="163" spans="1:28" x14ac:dyDescent="0.25">
      <c r="A163" s="138"/>
      <c r="B163" s="139"/>
      <c r="C163" s="139"/>
      <c r="D163" s="140"/>
      <c r="E163" s="140"/>
      <c r="F163" s="152">
        <f t="shared" si="4"/>
        <v>0</v>
      </c>
      <c r="G163" s="141"/>
      <c r="H163" s="141"/>
      <c r="I163" s="141"/>
      <c r="J163" s="141"/>
      <c r="K163" s="141"/>
      <c r="L163" s="141"/>
      <c r="M163" s="141"/>
      <c r="N163" s="141"/>
      <c r="O163" s="141"/>
      <c r="P163" s="141"/>
      <c r="Q163" s="141"/>
      <c r="R163" s="141"/>
      <c r="S163" s="141"/>
      <c r="T163" s="141"/>
      <c r="U163" s="141"/>
      <c r="V163" s="141"/>
      <c r="W163" s="141"/>
      <c r="X163" s="141"/>
      <c r="Y163" s="142"/>
      <c r="AB163" s="169">
        <f t="shared" si="3"/>
        <v>0</v>
      </c>
    </row>
    <row r="164" spans="1:28" x14ac:dyDescent="0.25">
      <c r="A164" s="138"/>
      <c r="B164" s="139"/>
      <c r="C164" s="139"/>
      <c r="D164" s="140"/>
      <c r="E164" s="140"/>
      <c r="F164" s="152">
        <f t="shared" si="4"/>
        <v>0</v>
      </c>
      <c r="G164" s="141"/>
      <c r="H164" s="141"/>
      <c r="I164" s="141"/>
      <c r="J164" s="141"/>
      <c r="K164" s="141"/>
      <c r="L164" s="141"/>
      <c r="M164" s="141"/>
      <c r="N164" s="141"/>
      <c r="O164" s="141"/>
      <c r="P164" s="141"/>
      <c r="Q164" s="141"/>
      <c r="R164" s="141"/>
      <c r="S164" s="141"/>
      <c r="T164" s="141"/>
      <c r="U164" s="141"/>
      <c r="V164" s="141"/>
      <c r="W164" s="141"/>
      <c r="X164" s="141"/>
      <c r="Y164" s="142"/>
      <c r="AB164" s="169">
        <f t="shared" si="3"/>
        <v>0</v>
      </c>
    </row>
    <row r="165" spans="1:28" x14ac:dyDescent="0.25">
      <c r="A165" s="138"/>
      <c r="B165" s="139"/>
      <c r="C165" s="139"/>
      <c r="D165" s="140"/>
      <c r="E165" s="140"/>
      <c r="F165" s="152">
        <f t="shared" si="4"/>
        <v>0</v>
      </c>
      <c r="G165" s="141"/>
      <c r="H165" s="141"/>
      <c r="I165" s="141"/>
      <c r="J165" s="141"/>
      <c r="K165" s="141"/>
      <c r="L165" s="141"/>
      <c r="M165" s="141"/>
      <c r="N165" s="141"/>
      <c r="O165" s="141"/>
      <c r="P165" s="141"/>
      <c r="Q165" s="141"/>
      <c r="R165" s="141"/>
      <c r="S165" s="141"/>
      <c r="T165" s="141"/>
      <c r="U165" s="141"/>
      <c r="V165" s="141"/>
      <c r="W165" s="141"/>
      <c r="X165" s="141"/>
      <c r="Y165" s="142"/>
      <c r="AB165" s="169">
        <f t="shared" si="3"/>
        <v>0</v>
      </c>
    </row>
    <row r="166" spans="1:28" x14ac:dyDescent="0.25">
      <c r="A166" s="138"/>
      <c r="B166" s="139"/>
      <c r="C166" s="139"/>
      <c r="D166" s="140"/>
      <c r="E166" s="140"/>
      <c r="F166" s="152">
        <f t="shared" si="4"/>
        <v>0</v>
      </c>
      <c r="G166" s="141"/>
      <c r="H166" s="141"/>
      <c r="I166" s="141"/>
      <c r="J166" s="141"/>
      <c r="K166" s="141"/>
      <c r="L166" s="141"/>
      <c r="M166" s="141"/>
      <c r="N166" s="141"/>
      <c r="O166" s="141"/>
      <c r="P166" s="141"/>
      <c r="Q166" s="141"/>
      <c r="R166" s="141"/>
      <c r="S166" s="141"/>
      <c r="T166" s="141"/>
      <c r="U166" s="141"/>
      <c r="V166" s="141"/>
      <c r="W166" s="141"/>
      <c r="X166" s="141"/>
      <c r="Y166" s="142"/>
      <c r="AB166" s="169">
        <f t="shared" si="3"/>
        <v>0</v>
      </c>
    </row>
    <row r="167" spans="1:28" x14ac:dyDescent="0.25">
      <c r="A167" s="138"/>
      <c r="B167" s="139"/>
      <c r="C167" s="139"/>
      <c r="D167" s="140"/>
      <c r="E167" s="140"/>
      <c r="F167" s="152">
        <f t="shared" si="4"/>
        <v>0</v>
      </c>
      <c r="G167" s="141"/>
      <c r="H167" s="141"/>
      <c r="I167" s="141"/>
      <c r="J167" s="141"/>
      <c r="K167" s="141"/>
      <c r="L167" s="141"/>
      <c r="M167" s="141"/>
      <c r="N167" s="141"/>
      <c r="O167" s="141"/>
      <c r="P167" s="141"/>
      <c r="Q167" s="141"/>
      <c r="R167" s="141"/>
      <c r="S167" s="141"/>
      <c r="T167" s="141"/>
      <c r="U167" s="141"/>
      <c r="V167" s="141"/>
      <c r="W167" s="141"/>
      <c r="X167" s="141"/>
      <c r="Y167" s="142"/>
      <c r="AB167" s="169">
        <f t="shared" si="3"/>
        <v>0</v>
      </c>
    </row>
    <row r="168" spans="1:28" x14ac:dyDescent="0.25">
      <c r="A168" s="138"/>
      <c r="B168" s="139"/>
      <c r="C168" s="139"/>
      <c r="D168" s="140"/>
      <c r="E168" s="140"/>
      <c r="F168" s="152">
        <f t="shared" si="4"/>
        <v>0</v>
      </c>
      <c r="G168" s="141"/>
      <c r="H168" s="141"/>
      <c r="I168" s="141"/>
      <c r="J168" s="141"/>
      <c r="K168" s="141"/>
      <c r="L168" s="141"/>
      <c r="M168" s="141"/>
      <c r="N168" s="141"/>
      <c r="O168" s="141"/>
      <c r="P168" s="141"/>
      <c r="Q168" s="141"/>
      <c r="R168" s="141"/>
      <c r="S168" s="141"/>
      <c r="T168" s="141"/>
      <c r="U168" s="141"/>
      <c r="V168" s="141"/>
      <c r="W168" s="141"/>
      <c r="X168" s="141"/>
      <c r="Y168" s="142"/>
      <c r="AB168" s="169">
        <f t="shared" si="3"/>
        <v>0</v>
      </c>
    </row>
    <row r="169" spans="1:28" x14ac:dyDescent="0.25">
      <c r="A169" s="138"/>
      <c r="B169" s="139"/>
      <c r="C169" s="139"/>
      <c r="D169" s="140"/>
      <c r="E169" s="140"/>
      <c r="F169" s="152">
        <f t="shared" si="4"/>
        <v>0</v>
      </c>
      <c r="G169" s="141"/>
      <c r="H169" s="141"/>
      <c r="I169" s="141"/>
      <c r="J169" s="141"/>
      <c r="K169" s="141"/>
      <c r="L169" s="141"/>
      <c r="M169" s="141"/>
      <c r="N169" s="141"/>
      <c r="O169" s="141"/>
      <c r="P169" s="141"/>
      <c r="Q169" s="141"/>
      <c r="R169" s="141"/>
      <c r="S169" s="141"/>
      <c r="T169" s="141"/>
      <c r="U169" s="141"/>
      <c r="V169" s="141"/>
      <c r="W169" s="141"/>
      <c r="X169" s="141"/>
      <c r="Y169" s="142"/>
      <c r="AB169" s="169">
        <f t="shared" si="3"/>
        <v>0</v>
      </c>
    </row>
    <row r="170" spans="1:28" x14ac:dyDescent="0.25">
      <c r="A170" s="138"/>
      <c r="B170" s="139"/>
      <c r="C170" s="139"/>
      <c r="D170" s="140"/>
      <c r="E170" s="140"/>
      <c r="F170" s="152">
        <f t="shared" si="4"/>
        <v>0</v>
      </c>
      <c r="G170" s="141"/>
      <c r="H170" s="141"/>
      <c r="I170" s="141"/>
      <c r="J170" s="141"/>
      <c r="K170" s="141"/>
      <c r="L170" s="141"/>
      <c r="M170" s="141"/>
      <c r="N170" s="141"/>
      <c r="O170" s="141"/>
      <c r="P170" s="141"/>
      <c r="Q170" s="141"/>
      <c r="R170" s="141"/>
      <c r="S170" s="141"/>
      <c r="T170" s="141"/>
      <c r="U170" s="141"/>
      <c r="V170" s="141"/>
      <c r="W170" s="141"/>
      <c r="X170" s="141"/>
      <c r="Y170" s="142"/>
      <c r="AB170" s="169">
        <f t="shared" si="3"/>
        <v>0</v>
      </c>
    </row>
    <row r="171" spans="1:28" x14ac:dyDescent="0.25">
      <c r="A171" s="138"/>
      <c r="B171" s="139"/>
      <c r="C171" s="139"/>
      <c r="D171" s="140"/>
      <c r="E171" s="140"/>
      <c r="F171" s="152">
        <f t="shared" si="4"/>
        <v>0</v>
      </c>
      <c r="G171" s="141"/>
      <c r="H171" s="141"/>
      <c r="I171" s="141"/>
      <c r="J171" s="141"/>
      <c r="K171" s="141"/>
      <c r="L171" s="141"/>
      <c r="M171" s="141"/>
      <c r="N171" s="141"/>
      <c r="O171" s="141"/>
      <c r="P171" s="141"/>
      <c r="Q171" s="141"/>
      <c r="R171" s="141"/>
      <c r="S171" s="141"/>
      <c r="T171" s="141"/>
      <c r="U171" s="141"/>
      <c r="V171" s="141"/>
      <c r="W171" s="141"/>
      <c r="X171" s="141"/>
      <c r="Y171" s="142"/>
      <c r="AB171" s="169">
        <f t="shared" si="3"/>
        <v>0</v>
      </c>
    </row>
    <row r="172" spans="1:28" x14ac:dyDescent="0.25">
      <c r="A172" s="138"/>
      <c r="B172" s="139"/>
      <c r="C172" s="139"/>
      <c r="D172" s="140"/>
      <c r="E172" s="140"/>
      <c r="F172" s="152">
        <f t="shared" si="4"/>
        <v>0</v>
      </c>
      <c r="G172" s="141"/>
      <c r="H172" s="141"/>
      <c r="I172" s="141"/>
      <c r="J172" s="141"/>
      <c r="K172" s="141"/>
      <c r="L172" s="141"/>
      <c r="M172" s="141"/>
      <c r="N172" s="141"/>
      <c r="O172" s="141"/>
      <c r="P172" s="141"/>
      <c r="Q172" s="141"/>
      <c r="R172" s="141"/>
      <c r="S172" s="141"/>
      <c r="T172" s="141"/>
      <c r="U172" s="141"/>
      <c r="V172" s="141"/>
      <c r="W172" s="141"/>
      <c r="X172" s="141"/>
      <c r="Y172" s="142"/>
      <c r="AB172" s="169">
        <f t="shared" si="3"/>
        <v>0</v>
      </c>
    </row>
    <row r="173" spans="1:28" x14ac:dyDescent="0.25">
      <c r="A173" s="138"/>
      <c r="B173" s="139"/>
      <c r="C173" s="139"/>
      <c r="D173" s="140"/>
      <c r="E173" s="140"/>
      <c r="F173" s="152">
        <f t="shared" si="4"/>
        <v>0</v>
      </c>
      <c r="G173" s="141"/>
      <c r="H173" s="141"/>
      <c r="I173" s="141"/>
      <c r="J173" s="141"/>
      <c r="K173" s="141"/>
      <c r="L173" s="141"/>
      <c r="M173" s="141"/>
      <c r="N173" s="141"/>
      <c r="O173" s="141"/>
      <c r="P173" s="141"/>
      <c r="Q173" s="141"/>
      <c r="R173" s="141"/>
      <c r="S173" s="141"/>
      <c r="T173" s="141"/>
      <c r="U173" s="141"/>
      <c r="V173" s="141"/>
      <c r="W173" s="141"/>
      <c r="X173" s="141"/>
      <c r="Y173" s="142"/>
      <c r="AB173" s="169">
        <f t="shared" si="3"/>
        <v>0</v>
      </c>
    </row>
    <row r="174" spans="1:28" x14ac:dyDescent="0.25">
      <c r="A174" s="138"/>
      <c r="B174" s="139"/>
      <c r="C174" s="139"/>
      <c r="D174" s="140"/>
      <c r="E174" s="140"/>
      <c r="F174" s="152">
        <f t="shared" si="4"/>
        <v>0</v>
      </c>
      <c r="G174" s="141"/>
      <c r="H174" s="141"/>
      <c r="I174" s="141"/>
      <c r="J174" s="141"/>
      <c r="K174" s="141"/>
      <c r="L174" s="141"/>
      <c r="M174" s="141"/>
      <c r="N174" s="141"/>
      <c r="O174" s="141"/>
      <c r="P174" s="141"/>
      <c r="Q174" s="141"/>
      <c r="R174" s="141"/>
      <c r="S174" s="141"/>
      <c r="T174" s="141"/>
      <c r="U174" s="141"/>
      <c r="V174" s="141"/>
      <c r="W174" s="141"/>
      <c r="X174" s="141"/>
      <c r="Y174" s="142"/>
      <c r="AB174" s="169">
        <f t="shared" si="3"/>
        <v>0</v>
      </c>
    </row>
    <row r="175" spans="1:28" x14ac:dyDescent="0.25">
      <c r="A175" s="138"/>
      <c r="B175" s="139"/>
      <c r="C175" s="139"/>
      <c r="D175" s="140"/>
      <c r="E175" s="140"/>
      <c r="F175" s="152">
        <f t="shared" si="4"/>
        <v>0</v>
      </c>
      <c r="G175" s="141"/>
      <c r="H175" s="141"/>
      <c r="I175" s="141"/>
      <c r="J175" s="141"/>
      <c r="K175" s="141"/>
      <c r="L175" s="141"/>
      <c r="M175" s="141"/>
      <c r="N175" s="141"/>
      <c r="O175" s="141"/>
      <c r="P175" s="141"/>
      <c r="Q175" s="141"/>
      <c r="R175" s="141"/>
      <c r="S175" s="141"/>
      <c r="T175" s="141"/>
      <c r="U175" s="141"/>
      <c r="V175" s="141"/>
      <c r="W175" s="141"/>
      <c r="X175" s="141"/>
      <c r="Y175" s="142"/>
      <c r="AB175" s="169">
        <f t="shared" si="3"/>
        <v>0</v>
      </c>
    </row>
    <row r="176" spans="1:28" x14ac:dyDescent="0.25">
      <c r="A176" s="138"/>
      <c r="B176" s="139"/>
      <c r="C176" s="139"/>
      <c r="D176" s="140"/>
      <c r="E176" s="140"/>
      <c r="F176" s="152">
        <f t="shared" si="4"/>
        <v>0</v>
      </c>
      <c r="G176" s="141"/>
      <c r="H176" s="141"/>
      <c r="I176" s="141"/>
      <c r="J176" s="141"/>
      <c r="K176" s="141"/>
      <c r="L176" s="141"/>
      <c r="M176" s="141"/>
      <c r="N176" s="141"/>
      <c r="O176" s="141"/>
      <c r="P176" s="141"/>
      <c r="Q176" s="141"/>
      <c r="R176" s="141"/>
      <c r="S176" s="141"/>
      <c r="T176" s="141"/>
      <c r="U176" s="141"/>
      <c r="V176" s="141"/>
      <c r="W176" s="141"/>
      <c r="X176" s="141"/>
      <c r="Y176" s="142"/>
      <c r="AB176" s="169">
        <f t="shared" si="3"/>
        <v>0</v>
      </c>
    </row>
    <row r="177" spans="1:28" x14ac:dyDescent="0.25">
      <c r="A177" s="138"/>
      <c r="B177" s="139"/>
      <c r="C177" s="139"/>
      <c r="D177" s="140"/>
      <c r="E177" s="140"/>
      <c r="F177" s="152">
        <f t="shared" si="4"/>
        <v>0</v>
      </c>
      <c r="G177" s="141"/>
      <c r="H177" s="141"/>
      <c r="I177" s="141"/>
      <c r="J177" s="141"/>
      <c r="K177" s="141"/>
      <c r="L177" s="141"/>
      <c r="M177" s="141"/>
      <c r="N177" s="141"/>
      <c r="O177" s="141"/>
      <c r="P177" s="141"/>
      <c r="Q177" s="141"/>
      <c r="R177" s="141"/>
      <c r="S177" s="141"/>
      <c r="T177" s="141"/>
      <c r="U177" s="141"/>
      <c r="V177" s="141"/>
      <c r="W177" s="141"/>
      <c r="X177" s="141"/>
      <c r="Y177" s="142"/>
      <c r="AB177" s="169">
        <f t="shared" si="3"/>
        <v>0</v>
      </c>
    </row>
    <row r="178" spans="1:28" x14ac:dyDescent="0.25">
      <c r="A178" s="138"/>
      <c r="B178" s="139"/>
      <c r="C178" s="139"/>
      <c r="D178" s="140"/>
      <c r="E178" s="140"/>
      <c r="F178" s="152">
        <f t="shared" si="4"/>
        <v>0</v>
      </c>
      <c r="G178" s="141"/>
      <c r="H178" s="141"/>
      <c r="I178" s="141"/>
      <c r="J178" s="141"/>
      <c r="K178" s="141"/>
      <c r="L178" s="141"/>
      <c r="M178" s="141"/>
      <c r="N178" s="141"/>
      <c r="O178" s="141"/>
      <c r="P178" s="141"/>
      <c r="Q178" s="141"/>
      <c r="R178" s="141"/>
      <c r="S178" s="141"/>
      <c r="T178" s="141"/>
      <c r="U178" s="141"/>
      <c r="V178" s="141"/>
      <c r="W178" s="141"/>
      <c r="X178" s="141"/>
      <c r="Y178" s="142"/>
      <c r="AB178" s="169">
        <f t="shared" si="3"/>
        <v>0</v>
      </c>
    </row>
    <row r="179" spans="1:28" x14ac:dyDescent="0.25">
      <c r="A179" s="138"/>
      <c r="B179" s="139"/>
      <c r="C179" s="139"/>
      <c r="D179" s="140"/>
      <c r="E179" s="140"/>
      <c r="F179" s="152">
        <f t="shared" si="4"/>
        <v>0</v>
      </c>
      <c r="G179" s="141"/>
      <c r="H179" s="141"/>
      <c r="I179" s="141"/>
      <c r="J179" s="141"/>
      <c r="K179" s="141"/>
      <c r="L179" s="141"/>
      <c r="M179" s="141"/>
      <c r="N179" s="141"/>
      <c r="O179" s="141"/>
      <c r="P179" s="141"/>
      <c r="Q179" s="141"/>
      <c r="R179" s="141"/>
      <c r="S179" s="141"/>
      <c r="T179" s="141"/>
      <c r="U179" s="141"/>
      <c r="V179" s="141"/>
      <c r="W179" s="141"/>
      <c r="X179" s="141"/>
      <c r="Y179" s="142"/>
      <c r="AB179" s="169">
        <f t="shared" si="3"/>
        <v>0</v>
      </c>
    </row>
    <row r="180" spans="1:28" x14ac:dyDescent="0.25">
      <c r="A180" s="138"/>
      <c r="B180" s="139"/>
      <c r="C180" s="139"/>
      <c r="D180" s="140"/>
      <c r="E180" s="140"/>
      <c r="F180" s="152">
        <f t="shared" si="4"/>
        <v>0</v>
      </c>
      <c r="G180" s="141"/>
      <c r="H180" s="141"/>
      <c r="I180" s="141"/>
      <c r="J180" s="141"/>
      <c r="K180" s="141"/>
      <c r="L180" s="141"/>
      <c r="M180" s="141"/>
      <c r="N180" s="141"/>
      <c r="O180" s="141"/>
      <c r="P180" s="141"/>
      <c r="Q180" s="141"/>
      <c r="R180" s="141"/>
      <c r="S180" s="141"/>
      <c r="T180" s="141"/>
      <c r="U180" s="141"/>
      <c r="V180" s="141"/>
      <c r="W180" s="141"/>
      <c r="X180" s="141"/>
      <c r="Y180" s="142"/>
      <c r="AB180" s="169">
        <f t="shared" si="3"/>
        <v>0</v>
      </c>
    </row>
    <row r="181" spans="1:28" x14ac:dyDescent="0.25">
      <c r="A181" s="138"/>
      <c r="B181" s="139"/>
      <c r="C181" s="139"/>
      <c r="D181" s="140"/>
      <c r="E181" s="140"/>
      <c r="F181" s="152">
        <f t="shared" si="4"/>
        <v>0</v>
      </c>
      <c r="G181" s="141"/>
      <c r="H181" s="141"/>
      <c r="I181" s="141"/>
      <c r="J181" s="141"/>
      <c r="K181" s="141"/>
      <c r="L181" s="141"/>
      <c r="M181" s="141"/>
      <c r="N181" s="141"/>
      <c r="O181" s="141"/>
      <c r="P181" s="141"/>
      <c r="Q181" s="141"/>
      <c r="R181" s="141"/>
      <c r="S181" s="141"/>
      <c r="T181" s="141"/>
      <c r="U181" s="141"/>
      <c r="V181" s="141"/>
      <c r="W181" s="141"/>
      <c r="X181" s="141"/>
      <c r="Y181" s="142"/>
      <c r="AB181" s="169">
        <f t="shared" si="3"/>
        <v>0</v>
      </c>
    </row>
    <row r="182" spans="1:28" x14ac:dyDescent="0.25">
      <c r="A182" s="138"/>
      <c r="B182" s="139"/>
      <c r="C182" s="139"/>
      <c r="D182" s="140"/>
      <c r="E182" s="140"/>
      <c r="F182" s="152">
        <f t="shared" si="2"/>
        <v>0</v>
      </c>
      <c r="G182" s="141"/>
      <c r="H182" s="141"/>
      <c r="I182" s="141"/>
      <c r="J182" s="141"/>
      <c r="K182" s="141"/>
      <c r="L182" s="141"/>
      <c r="M182" s="141"/>
      <c r="N182" s="141"/>
      <c r="O182" s="141"/>
      <c r="P182" s="141"/>
      <c r="Q182" s="141"/>
      <c r="R182" s="141"/>
      <c r="S182" s="141"/>
      <c r="T182" s="141"/>
      <c r="U182" s="141"/>
      <c r="V182" s="141"/>
      <c r="W182" s="141"/>
      <c r="X182" s="141"/>
      <c r="Y182" s="142"/>
      <c r="AB182" s="169">
        <f t="shared" si="3"/>
        <v>0</v>
      </c>
    </row>
    <row r="183" spans="1:28" x14ac:dyDescent="0.25">
      <c r="A183" s="138"/>
      <c r="B183" s="139"/>
      <c r="C183" s="139"/>
      <c r="D183" s="140"/>
      <c r="E183" s="140"/>
      <c r="F183" s="152">
        <f t="shared" si="2"/>
        <v>0</v>
      </c>
      <c r="G183" s="141"/>
      <c r="H183" s="141"/>
      <c r="I183" s="141"/>
      <c r="J183" s="141"/>
      <c r="K183" s="141"/>
      <c r="L183" s="141"/>
      <c r="M183" s="141"/>
      <c r="N183" s="141"/>
      <c r="O183" s="141"/>
      <c r="P183" s="141"/>
      <c r="Q183" s="141"/>
      <c r="R183" s="141"/>
      <c r="S183" s="141"/>
      <c r="T183" s="141"/>
      <c r="U183" s="141"/>
      <c r="V183" s="141"/>
      <c r="W183" s="141"/>
      <c r="X183" s="141"/>
      <c r="Y183" s="142"/>
      <c r="AB183" s="169">
        <f t="shared" si="3"/>
        <v>0</v>
      </c>
    </row>
    <row r="184" spans="1:28" x14ac:dyDescent="0.25">
      <c r="A184" s="138"/>
      <c r="B184" s="139"/>
      <c r="C184" s="139"/>
      <c r="D184" s="140"/>
      <c r="E184" s="140"/>
      <c r="F184" s="152">
        <f t="shared" si="2"/>
        <v>0</v>
      </c>
      <c r="G184" s="141"/>
      <c r="H184" s="141"/>
      <c r="I184" s="141"/>
      <c r="J184" s="141"/>
      <c r="K184" s="141"/>
      <c r="L184" s="141"/>
      <c r="M184" s="141"/>
      <c r="N184" s="141"/>
      <c r="O184" s="141"/>
      <c r="P184" s="141"/>
      <c r="Q184" s="141"/>
      <c r="R184" s="141"/>
      <c r="S184" s="141"/>
      <c r="T184" s="141"/>
      <c r="U184" s="141"/>
      <c r="V184" s="141"/>
      <c r="W184" s="141"/>
      <c r="X184" s="141"/>
      <c r="Y184" s="142"/>
      <c r="AB184" s="169">
        <f t="shared" si="3"/>
        <v>0</v>
      </c>
    </row>
    <row r="185" spans="1:28" x14ac:dyDescent="0.25">
      <c r="A185" s="138"/>
      <c r="B185" s="139"/>
      <c r="C185" s="139"/>
      <c r="D185" s="140"/>
      <c r="E185" s="140"/>
      <c r="F185" s="152">
        <f t="shared" si="2"/>
        <v>0</v>
      </c>
      <c r="G185" s="141"/>
      <c r="H185" s="141"/>
      <c r="I185" s="141"/>
      <c r="J185" s="141"/>
      <c r="K185" s="141"/>
      <c r="L185" s="141"/>
      <c r="M185" s="141"/>
      <c r="N185" s="141"/>
      <c r="O185" s="141"/>
      <c r="P185" s="141"/>
      <c r="Q185" s="141"/>
      <c r="R185" s="141"/>
      <c r="S185" s="141"/>
      <c r="T185" s="141"/>
      <c r="U185" s="141"/>
      <c r="V185" s="141"/>
      <c r="W185" s="141"/>
      <c r="X185" s="141"/>
      <c r="Y185" s="142"/>
      <c r="AB185" s="169">
        <f t="shared" si="3"/>
        <v>0</v>
      </c>
    </row>
    <row r="186" spans="1:28" x14ac:dyDescent="0.25">
      <c r="A186" s="138"/>
      <c r="B186" s="139"/>
      <c r="C186" s="139"/>
      <c r="D186" s="140"/>
      <c r="E186" s="140"/>
      <c r="F186" s="152">
        <f t="shared" si="2"/>
        <v>0</v>
      </c>
      <c r="G186" s="141"/>
      <c r="H186" s="141"/>
      <c r="I186" s="141"/>
      <c r="J186" s="141"/>
      <c r="K186" s="141"/>
      <c r="L186" s="141"/>
      <c r="M186" s="141"/>
      <c r="N186" s="141"/>
      <c r="O186" s="141"/>
      <c r="P186" s="141"/>
      <c r="Q186" s="141"/>
      <c r="R186" s="141"/>
      <c r="S186" s="141"/>
      <c r="T186" s="141"/>
      <c r="U186" s="141"/>
      <c r="V186" s="141"/>
      <c r="W186" s="141"/>
      <c r="X186" s="141"/>
      <c r="Y186" s="142"/>
      <c r="AB186" s="169">
        <f t="shared" si="3"/>
        <v>0</v>
      </c>
    </row>
    <row r="187" spans="1:28" x14ac:dyDescent="0.25">
      <c r="A187" s="138"/>
      <c r="B187" s="139"/>
      <c r="C187" s="139"/>
      <c r="D187" s="140"/>
      <c r="E187" s="140"/>
      <c r="F187" s="152">
        <f t="shared" si="2"/>
        <v>0</v>
      </c>
      <c r="G187" s="141"/>
      <c r="H187" s="141"/>
      <c r="I187" s="141"/>
      <c r="J187" s="141"/>
      <c r="K187" s="141"/>
      <c r="L187" s="141"/>
      <c r="M187" s="141"/>
      <c r="N187" s="141"/>
      <c r="O187" s="141"/>
      <c r="P187" s="141"/>
      <c r="Q187" s="141"/>
      <c r="R187" s="141"/>
      <c r="S187" s="141"/>
      <c r="T187" s="141"/>
      <c r="U187" s="141"/>
      <c r="V187" s="141"/>
      <c r="W187" s="141"/>
      <c r="X187" s="141"/>
      <c r="Y187" s="142"/>
      <c r="AB187" s="169">
        <f t="shared" si="3"/>
        <v>0</v>
      </c>
    </row>
    <row r="188" spans="1:28" x14ac:dyDescent="0.25">
      <c r="A188" s="138"/>
      <c r="B188" s="139"/>
      <c r="C188" s="139"/>
      <c r="D188" s="140"/>
      <c r="E188" s="140"/>
      <c r="F188" s="152">
        <f t="shared" si="2"/>
        <v>0</v>
      </c>
      <c r="G188" s="141"/>
      <c r="H188" s="141"/>
      <c r="I188" s="141"/>
      <c r="J188" s="141"/>
      <c r="K188" s="141"/>
      <c r="L188" s="141"/>
      <c r="M188" s="141"/>
      <c r="N188" s="141"/>
      <c r="O188" s="141"/>
      <c r="P188" s="141"/>
      <c r="Q188" s="141"/>
      <c r="R188" s="141"/>
      <c r="S188" s="141"/>
      <c r="T188" s="141"/>
      <c r="U188" s="141"/>
      <c r="V188" s="141"/>
      <c r="W188" s="141"/>
      <c r="X188" s="141"/>
      <c r="Y188" s="142"/>
      <c r="AB188" s="169">
        <f t="shared" si="3"/>
        <v>0</v>
      </c>
    </row>
    <row r="189" spans="1:28" x14ac:dyDescent="0.25">
      <c r="A189" s="138"/>
      <c r="B189" s="139"/>
      <c r="C189" s="139"/>
      <c r="D189" s="140"/>
      <c r="E189" s="140"/>
      <c r="F189" s="152">
        <f t="shared" si="2"/>
        <v>0</v>
      </c>
      <c r="G189" s="141"/>
      <c r="H189" s="141"/>
      <c r="I189" s="141"/>
      <c r="J189" s="141"/>
      <c r="K189" s="141"/>
      <c r="L189" s="141"/>
      <c r="M189" s="141"/>
      <c r="N189" s="141"/>
      <c r="O189" s="141"/>
      <c r="P189" s="141"/>
      <c r="Q189" s="141"/>
      <c r="R189" s="141"/>
      <c r="S189" s="141"/>
      <c r="T189" s="141"/>
      <c r="U189" s="141"/>
      <c r="V189" s="141"/>
      <c r="W189" s="141"/>
      <c r="X189" s="141"/>
      <c r="Y189" s="142"/>
      <c r="AB189" s="169">
        <f t="shared" si="3"/>
        <v>0</v>
      </c>
    </row>
    <row r="190" spans="1:28" x14ac:dyDescent="0.25">
      <c r="A190" s="138"/>
      <c r="B190" s="139"/>
      <c r="C190" s="139"/>
      <c r="D190" s="140"/>
      <c r="E190" s="140"/>
      <c r="F190" s="152">
        <f t="shared" si="2"/>
        <v>0</v>
      </c>
      <c r="G190" s="141"/>
      <c r="H190" s="141"/>
      <c r="I190" s="141"/>
      <c r="J190" s="141"/>
      <c r="K190" s="141"/>
      <c r="L190" s="141"/>
      <c r="M190" s="141"/>
      <c r="N190" s="141"/>
      <c r="O190" s="141"/>
      <c r="P190" s="141"/>
      <c r="Q190" s="141"/>
      <c r="R190" s="141"/>
      <c r="S190" s="141"/>
      <c r="T190" s="141"/>
      <c r="U190" s="141"/>
      <c r="V190" s="141"/>
      <c r="W190" s="141"/>
      <c r="X190" s="141"/>
      <c r="Y190" s="142"/>
      <c r="AB190" s="169">
        <f t="shared" si="3"/>
        <v>0</v>
      </c>
    </row>
    <row r="191" spans="1:28" x14ac:dyDescent="0.25">
      <c r="A191" s="138"/>
      <c r="B191" s="139"/>
      <c r="C191" s="139"/>
      <c r="D191" s="140"/>
      <c r="E191" s="140"/>
      <c r="F191" s="152">
        <f t="shared" si="2"/>
        <v>0</v>
      </c>
      <c r="G191" s="141"/>
      <c r="H191" s="141"/>
      <c r="I191" s="141"/>
      <c r="J191" s="141"/>
      <c r="K191" s="141"/>
      <c r="L191" s="141"/>
      <c r="M191" s="141"/>
      <c r="N191" s="141"/>
      <c r="O191" s="141"/>
      <c r="P191" s="141"/>
      <c r="Q191" s="141"/>
      <c r="R191" s="141"/>
      <c r="S191" s="141"/>
      <c r="T191" s="141"/>
      <c r="U191" s="141"/>
      <c r="V191" s="141"/>
      <c r="W191" s="141"/>
      <c r="X191" s="141"/>
      <c r="Y191" s="142"/>
      <c r="AB191" s="169">
        <f t="shared" si="3"/>
        <v>0</v>
      </c>
    </row>
    <row r="192" spans="1:28" x14ac:dyDescent="0.25">
      <c r="A192" s="138"/>
      <c r="B192" s="139"/>
      <c r="C192" s="139"/>
      <c r="D192" s="140"/>
      <c r="E192" s="140"/>
      <c r="F192" s="152">
        <f t="shared" si="2"/>
        <v>0</v>
      </c>
      <c r="G192" s="141"/>
      <c r="H192" s="141"/>
      <c r="I192" s="141"/>
      <c r="J192" s="141"/>
      <c r="K192" s="141"/>
      <c r="L192" s="141"/>
      <c r="M192" s="141"/>
      <c r="N192" s="141"/>
      <c r="O192" s="141"/>
      <c r="P192" s="141"/>
      <c r="Q192" s="141"/>
      <c r="R192" s="141"/>
      <c r="S192" s="141"/>
      <c r="T192" s="141"/>
      <c r="U192" s="141"/>
      <c r="V192" s="141"/>
      <c r="W192" s="141"/>
      <c r="X192" s="141"/>
      <c r="Y192" s="142"/>
      <c r="AB192" s="169">
        <f t="shared" si="3"/>
        <v>0</v>
      </c>
    </row>
    <row r="193" spans="1:28" x14ac:dyDescent="0.25">
      <c r="A193" s="138"/>
      <c r="B193" s="139"/>
      <c r="C193" s="139"/>
      <c r="D193" s="140"/>
      <c r="E193" s="140"/>
      <c r="F193" s="152">
        <f t="shared" si="2"/>
        <v>0</v>
      </c>
      <c r="G193" s="141"/>
      <c r="H193" s="141"/>
      <c r="I193" s="141"/>
      <c r="J193" s="141"/>
      <c r="K193" s="141"/>
      <c r="L193" s="141"/>
      <c r="M193" s="141"/>
      <c r="N193" s="141"/>
      <c r="O193" s="141"/>
      <c r="P193" s="141"/>
      <c r="Q193" s="141"/>
      <c r="R193" s="141"/>
      <c r="S193" s="141"/>
      <c r="T193" s="141"/>
      <c r="U193" s="141"/>
      <c r="V193" s="141"/>
      <c r="W193" s="141"/>
      <c r="X193" s="141"/>
      <c r="Y193" s="142"/>
      <c r="AB193" s="169">
        <f t="shared" si="3"/>
        <v>0</v>
      </c>
    </row>
    <row r="194" spans="1:28" x14ac:dyDescent="0.25">
      <c r="A194" s="138"/>
      <c r="B194" s="139"/>
      <c r="C194" s="139"/>
      <c r="D194" s="140"/>
      <c r="E194" s="140"/>
      <c r="F194" s="152">
        <f t="shared" si="2"/>
        <v>0</v>
      </c>
      <c r="G194" s="141"/>
      <c r="H194" s="141"/>
      <c r="I194" s="141"/>
      <c r="J194" s="141"/>
      <c r="K194" s="141"/>
      <c r="L194" s="141"/>
      <c r="M194" s="141"/>
      <c r="N194" s="141"/>
      <c r="O194" s="141"/>
      <c r="P194" s="141"/>
      <c r="Q194" s="141"/>
      <c r="R194" s="141"/>
      <c r="S194" s="141"/>
      <c r="T194" s="141"/>
      <c r="U194" s="141"/>
      <c r="V194" s="141"/>
      <c r="W194" s="141"/>
      <c r="X194" s="141"/>
      <c r="Y194" s="142"/>
      <c r="AB194" s="169">
        <f t="shared" si="3"/>
        <v>0</v>
      </c>
    </row>
    <row r="195" spans="1:28" x14ac:dyDescent="0.25">
      <c r="A195" s="138"/>
      <c r="B195" s="139"/>
      <c r="C195" s="139"/>
      <c r="D195" s="140"/>
      <c r="E195" s="140"/>
      <c r="F195" s="152">
        <f t="shared" si="2"/>
        <v>0</v>
      </c>
      <c r="G195" s="141"/>
      <c r="H195" s="141"/>
      <c r="I195" s="141"/>
      <c r="J195" s="141"/>
      <c r="K195" s="141"/>
      <c r="L195" s="141"/>
      <c r="M195" s="141"/>
      <c r="N195" s="141"/>
      <c r="O195" s="141"/>
      <c r="P195" s="141"/>
      <c r="Q195" s="141"/>
      <c r="R195" s="141"/>
      <c r="S195" s="141"/>
      <c r="T195" s="141"/>
      <c r="U195" s="141"/>
      <c r="V195" s="141"/>
      <c r="W195" s="141"/>
      <c r="X195" s="141"/>
      <c r="Y195" s="142"/>
      <c r="AB195" s="169">
        <f t="shared" si="3"/>
        <v>0</v>
      </c>
    </row>
    <row r="196" spans="1:28" x14ac:dyDescent="0.25">
      <c r="A196" s="138"/>
      <c r="B196" s="139"/>
      <c r="C196" s="139"/>
      <c r="D196" s="140"/>
      <c r="E196" s="140"/>
      <c r="F196" s="152">
        <f t="shared" si="2"/>
        <v>0</v>
      </c>
      <c r="G196" s="141"/>
      <c r="H196" s="141"/>
      <c r="I196" s="141"/>
      <c r="J196" s="141"/>
      <c r="K196" s="141"/>
      <c r="L196" s="141"/>
      <c r="M196" s="141"/>
      <c r="N196" s="141"/>
      <c r="O196" s="141"/>
      <c r="P196" s="141"/>
      <c r="Q196" s="141"/>
      <c r="R196" s="141"/>
      <c r="S196" s="141"/>
      <c r="T196" s="141"/>
      <c r="U196" s="141"/>
      <c r="V196" s="141"/>
      <c r="W196" s="141"/>
      <c r="X196" s="141"/>
      <c r="Y196" s="142"/>
      <c r="AB196" s="169">
        <f t="shared" si="3"/>
        <v>0</v>
      </c>
    </row>
    <row r="197" spans="1:28" x14ac:dyDescent="0.25">
      <c r="A197" s="138"/>
      <c r="B197" s="139"/>
      <c r="C197" s="139"/>
      <c r="D197" s="140"/>
      <c r="E197" s="140"/>
      <c r="F197" s="152">
        <f t="shared" si="2"/>
        <v>0</v>
      </c>
      <c r="G197" s="141"/>
      <c r="H197" s="141"/>
      <c r="I197" s="141"/>
      <c r="J197" s="141"/>
      <c r="K197" s="141"/>
      <c r="L197" s="141"/>
      <c r="M197" s="141"/>
      <c r="N197" s="141"/>
      <c r="O197" s="141"/>
      <c r="P197" s="141"/>
      <c r="Q197" s="141"/>
      <c r="R197" s="141"/>
      <c r="S197" s="141"/>
      <c r="T197" s="141"/>
      <c r="U197" s="141"/>
      <c r="V197" s="141"/>
      <c r="W197" s="141"/>
      <c r="X197" s="141"/>
      <c r="Y197" s="142"/>
      <c r="AB197" s="169">
        <f t="shared" si="3"/>
        <v>0</v>
      </c>
    </row>
    <row r="198" spans="1:28" x14ac:dyDescent="0.25">
      <c r="A198" s="138"/>
      <c r="B198" s="139"/>
      <c r="C198" s="139"/>
      <c r="D198" s="140"/>
      <c r="E198" s="140"/>
      <c r="F198" s="152">
        <f t="shared" si="2"/>
        <v>0</v>
      </c>
      <c r="G198" s="141"/>
      <c r="H198" s="141"/>
      <c r="I198" s="141"/>
      <c r="J198" s="141"/>
      <c r="K198" s="141"/>
      <c r="L198" s="141"/>
      <c r="M198" s="141"/>
      <c r="N198" s="141"/>
      <c r="O198" s="141"/>
      <c r="P198" s="141"/>
      <c r="Q198" s="141"/>
      <c r="R198" s="141"/>
      <c r="S198" s="141"/>
      <c r="T198" s="141"/>
      <c r="U198" s="141"/>
      <c r="V198" s="141"/>
      <c r="W198" s="141"/>
      <c r="X198" s="141"/>
      <c r="Y198" s="142"/>
      <c r="AB198" s="169">
        <f t="shared" si="3"/>
        <v>0</v>
      </c>
    </row>
    <row r="199" spans="1:28" x14ac:dyDescent="0.25">
      <c r="A199" s="138"/>
      <c r="B199" s="139"/>
      <c r="C199" s="139"/>
      <c r="D199" s="140"/>
      <c r="E199" s="140"/>
      <c r="F199" s="152">
        <f t="shared" si="2"/>
        <v>0</v>
      </c>
      <c r="G199" s="141"/>
      <c r="H199" s="141"/>
      <c r="I199" s="141"/>
      <c r="J199" s="141"/>
      <c r="K199" s="141"/>
      <c r="L199" s="141"/>
      <c r="M199" s="141"/>
      <c r="N199" s="141"/>
      <c r="O199" s="141"/>
      <c r="P199" s="141"/>
      <c r="Q199" s="141"/>
      <c r="R199" s="141"/>
      <c r="S199" s="141"/>
      <c r="T199" s="141"/>
      <c r="U199" s="141"/>
      <c r="V199" s="141"/>
      <c r="W199" s="141"/>
      <c r="X199" s="141"/>
      <c r="Y199" s="142"/>
      <c r="AB199" s="169">
        <f t="shared" si="3"/>
        <v>0</v>
      </c>
    </row>
    <row r="200" spans="1:28" x14ac:dyDescent="0.25">
      <c r="A200" s="138"/>
      <c r="B200" s="139"/>
      <c r="C200" s="139"/>
      <c r="D200" s="140"/>
      <c r="E200" s="140"/>
      <c r="F200" s="152">
        <f t="shared" si="2"/>
        <v>0</v>
      </c>
      <c r="G200" s="141"/>
      <c r="H200" s="141"/>
      <c r="I200" s="141"/>
      <c r="J200" s="141"/>
      <c r="K200" s="141"/>
      <c r="L200" s="141"/>
      <c r="M200" s="141"/>
      <c r="N200" s="141"/>
      <c r="O200" s="141"/>
      <c r="P200" s="141"/>
      <c r="Q200" s="141"/>
      <c r="R200" s="141"/>
      <c r="S200" s="141"/>
      <c r="T200" s="141"/>
      <c r="U200" s="141"/>
      <c r="V200" s="141"/>
      <c r="W200" s="141"/>
      <c r="X200" s="141"/>
      <c r="Y200" s="142"/>
      <c r="AB200" s="169">
        <f t="shared" si="3"/>
        <v>0</v>
      </c>
    </row>
    <row r="201" spans="1:28" x14ac:dyDescent="0.25">
      <c r="A201" s="138"/>
      <c r="B201" s="139"/>
      <c r="C201" s="139"/>
      <c r="D201" s="140"/>
      <c r="E201" s="140"/>
      <c r="F201" s="152">
        <f t="shared" si="2"/>
        <v>0</v>
      </c>
      <c r="G201" s="141"/>
      <c r="H201" s="141"/>
      <c r="I201" s="141"/>
      <c r="J201" s="141"/>
      <c r="K201" s="141"/>
      <c r="L201" s="141"/>
      <c r="M201" s="141"/>
      <c r="N201" s="141"/>
      <c r="O201" s="141"/>
      <c r="P201" s="141"/>
      <c r="Q201" s="141"/>
      <c r="R201" s="141"/>
      <c r="S201" s="141"/>
      <c r="T201" s="141"/>
      <c r="U201" s="141"/>
      <c r="V201" s="141"/>
      <c r="W201" s="141"/>
      <c r="X201" s="141"/>
      <c r="Y201" s="142"/>
      <c r="AB201" s="169">
        <f t="shared" si="3"/>
        <v>0</v>
      </c>
    </row>
    <row r="202" spans="1:28" x14ac:dyDescent="0.25">
      <c r="A202" s="138"/>
      <c r="B202" s="139"/>
      <c r="C202" s="139"/>
      <c r="D202" s="140"/>
      <c r="E202" s="140"/>
      <c r="F202" s="152">
        <f t="shared" si="2"/>
        <v>0</v>
      </c>
      <c r="G202" s="141"/>
      <c r="H202" s="141"/>
      <c r="I202" s="141"/>
      <c r="J202" s="141"/>
      <c r="K202" s="141"/>
      <c r="L202" s="141"/>
      <c r="M202" s="141"/>
      <c r="N202" s="141"/>
      <c r="O202" s="141"/>
      <c r="P202" s="141"/>
      <c r="Q202" s="141"/>
      <c r="R202" s="141"/>
      <c r="S202" s="141"/>
      <c r="T202" s="141"/>
      <c r="U202" s="141"/>
      <c r="V202" s="141"/>
      <c r="W202" s="141"/>
      <c r="X202" s="141"/>
      <c r="Y202" s="142"/>
      <c r="AB202" s="169">
        <f t="shared" si="3"/>
        <v>0</v>
      </c>
    </row>
    <row r="203" spans="1:28" x14ac:dyDescent="0.25">
      <c r="A203" s="138"/>
      <c r="B203" s="139"/>
      <c r="C203" s="139"/>
      <c r="D203" s="140"/>
      <c r="E203" s="140"/>
      <c r="F203" s="152">
        <f t="shared" si="2"/>
        <v>0</v>
      </c>
      <c r="G203" s="141"/>
      <c r="H203" s="141"/>
      <c r="I203" s="141"/>
      <c r="J203" s="141"/>
      <c r="K203" s="141"/>
      <c r="L203" s="141"/>
      <c r="M203" s="141"/>
      <c r="N203" s="141"/>
      <c r="O203" s="141"/>
      <c r="P203" s="141"/>
      <c r="Q203" s="141"/>
      <c r="R203" s="141"/>
      <c r="S203" s="141"/>
      <c r="T203" s="141"/>
      <c r="U203" s="141"/>
      <c r="V203" s="141"/>
      <c r="W203" s="141"/>
      <c r="X203" s="141"/>
      <c r="Y203" s="142"/>
      <c r="AB203" s="169">
        <f t="shared" si="3"/>
        <v>0</v>
      </c>
    </row>
    <row r="204" spans="1:28" x14ac:dyDescent="0.25">
      <c r="A204" s="138"/>
      <c r="B204" s="139"/>
      <c r="C204" s="139"/>
      <c r="D204" s="140"/>
      <c r="E204" s="140"/>
      <c r="F204" s="152">
        <f t="shared" si="2"/>
        <v>0</v>
      </c>
      <c r="G204" s="141"/>
      <c r="H204" s="141"/>
      <c r="I204" s="141"/>
      <c r="J204" s="141"/>
      <c r="K204" s="141"/>
      <c r="L204" s="141"/>
      <c r="M204" s="141"/>
      <c r="N204" s="141"/>
      <c r="O204" s="141"/>
      <c r="P204" s="141"/>
      <c r="Q204" s="141"/>
      <c r="R204" s="141"/>
      <c r="S204" s="141"/>
      <c r="T204" s="141"/>
      <c r="U204" s="141"/>
      <c r="V204" s="141"/>
      <c r="W204" s="141"/>
      <c r="X204" s="141"/>
      <c r="Y204" s="142"/>
      <c r="AB204" s="169">
        <f t="shared" si="3"/>
        <v>0</v>
      </c>
    </row>
    <row r="205" spans="1:28" x14ac:dyDescent="0.25">
      <c r="A205" s="138"/>
      <c r="B205" s="139"/>
      <c r="C205" s="139"/>
      <c r="D205" s="140"/>
      <c r="E205" s="140"/>
      <c r="F205" s="152">
        <f t="shared" si="2"/>
        <v>0</v>
      </c>
      <c r="G205" s="141"/>
      <c r="H205" s="141"/>
      <c r="I205" s="141"/>
      <c r="J205" s="141"/>
      <c r="K205" s="141"/>
      <c r="L205" s="141"/>
      <c r="M205" s="141"/>
      <c r="N205" s="141"/>
      <c r="O205" s="141"/>
      <c r="P205" s="141"/>
      <c r="Q205" s="141"/>
      <c r="R205" s="141"/>
      <c r="S205" s="141"/>
      <c r="T205" s="141"/>
      <c r="U205" s="141"/>
      <c r="V205" s="141"/>
      <c r="W205" s="141"/>
      <c r="X205" s="141"/>
      <c r="Y205" s="142"/>
      <c r="AB205" s="169">
        <f t="shared" si="3"/>
        <v>0</v>
      </c>
    </row>
    <row r="206" spans="1:28" x14ac:dyDescent="0.25">
      <c r="A206" s="138"/>
      <c r="B206" s="139"/>
      <c r="C206" s="139"/>
      <c r="D206" s="140"/>
      <c r="E206" s="140"/>
      <c r="F206" s="152">
        <f t="shared" si="2"/>
        <v>0</v>
      </c>
      <c r="G206" s="141"/>
      <c r="H206" s="141"/>
      <c r="I206" s="141"/>
      <c r="J206" s="141"/>
      <c r="K206" s="141"/>
      <c r="L206" s="141"/>
      <c r="M206" s="141"/>
      <c r="N206" s="141"/>
      <c r="O206" s="141"/>
      <c r="P206" s="141"/>
      <c r="Q206" s="141"/>
      <c r="R206" s="141"/>
      <c r="S206" s="141"/>
      <c r="T206" s="141"/>
      <c r="U206" s="141"/>
      <c r="V206" s="141"/>
      <c r="W206" s="141"/>
      <c r="X206" s="141"/>
      <c r="Y206" s="142"/>
      <c r="AB206" s="169">
        <f t="shared" si="3"/>
        <v>0</v>
      </c>
    </row>
    <row r="207" spans="1:28" x14ac:dyDescent="0.25">
      <c r="A207" s="138"/>
      <c r="B207" s="139"/>
      <c r="C207" s="139"/>
      <c r="D207" s="140"/>
      <c r="E207" s="140"/>
      <c r="F207" s="152">
        <f t="shared" si="2"/>
        <v>0</v>
      </c>
      <c r="G207" s="141"/>
      <c r="H207" s="141"/>
      <c r="I207" s="141"/>
      <c r="J207" s="141"/>
      <c r="K207" s="141"/>
      <c r="L207" s="141"/>
      <c r="M207" s="141"/>
      <c r="N207" s="141"/>
      <c r="O207" s="141"/>
      <c r="P207" s="141"/>
      <c r="Q207" s="141"/>
      <c r="R207" s="141"/>
      <c r="S207" s="141"/>
      <c r="T207" s="141"/>
      <c r="U207" s="141"/>
      <c r="V207" s="141"/>
      <c r="W207" s="141"/>
      <c r="X207" s="141"/>
      <c r="Y207" s="142"/>
      <c r="AB207" s="169">
        <f t="shared" si="3"/>
        <v>0</v>
      </c>
    </row>
    <row r="208" spans="1:28" x14ac:dyDescent="0.25">
      <c r="A208" s="138"/>
      <c r="B208" s="139"/>
      <c r="C208" s="139"/>
      <c r="D208" s="140"/>
      <c r="E208" s="140"/>
      <c r="F208" s="152">
        <f t="shared" si="2"/>
        <v>0</v>
      </c>
      <c r="G208" s="141"/>
      <c r="H208" s="141"/>
      <c r="I208" s="141"/>
      <c r="J208" s="141"/>
      <c r="K208" s="141"/>
      <c r="L208" s="141"/>
      <c r="M208" s="141"/>
      <c r="N208" s="141"/>
      <c r="O208" s="141"/>
      <c r="P208" s="141"/>
      <c r="Q208" s="141"/>
      <c r="R208" s="141"/>
      <c r="S208" s="141"/>
      <c r="T208" s="141"/>
      <c r="U208" s="141"/>
      <c r="V208" s="141"/>
      <c r="W208" s="141"/>
      <c r="X208" s="141"/>
      <c r="Y208" s="142"/>
      <c r="AB208" s="169">
        <f t="shared" si="3"/>
        <v>0</v>
      </c>
    </row>
    <row r="209" spans="1:28" x14ac:dyDescent="0.25">
      <c r="A209" s="138"/>
      <c r="B209" s="139"/>
      <c r="C209" s="139"/>
      <c r="D209" s="140"/>
      <c r="E209" s="140"/>
      <c r="F209" s="152">
        <f t="shared" si="2"/>
        <v>0</v>
      </c>
      <c r="G209" s="141"/>
      <c r="H209" s="141"/>
      <c r="I209" s="141"/>
      <c r="J209" s="141"/>
      <c r="K209" s="141"/>
      <c r="L209" s="141"/>
      <c r="M209" s="141"/>
      <c r="N209" s="141"/>
      <c r="O209" s="141"/>
      <c r="P209" s="141"/>
      <c r="Q209" s="141"/>
      <c r="R209" s="141"/>
      <c r="S209" s="141"/>
      <c r="T209" s="141"/>
      <c r="U209" s="141"/>
      <c r="V209" s="141"/>
      <c r="W209" s="141"/>
      <c r="X209" s="141"/>
      <c r="Y209" s="142"/>
      <c r="AB209" s="169">
        <f t="shared" si="3"/>
        <v>0</v>
      </c>
    </row>
    <row r="210" spans="1:28" x14ac:dyDescent="0.25">
      <c r="A210" s="138"/>
      <c r="B210" s="139"/>
      <c r="C210" s="139"/>
      <c r="D210" s="140"/>
      <c r="E210" s="140"/>
      <c r="F210" s="152">
        <f t="shared" si="2"/>
        <v>0</v>
      </c>
      <c r="G210" s="141"/>
      <c r="H210" s="141"/>
      <c r="I210" s="141"/>
      <c r="J210" s="141"/>
      <c r="K210" s="141"/>
      <c r="L210" s="141"/>
      <c r="M210" s="141"/>
      <c r="N210" s="141"/>
      <c r="O210" s="141"/>
      <c r="P210" s="141"/>
      <c r="Q210" s="141"/>
      <c r="R210" s="141"/>
      <c r="S210" s="141"/>
      <c r="T210" s="141"/>
      <c r="U210" s="141"/>
      <c r="V210" s="141"/>
      <c r="W210" s="141"/>
      <c r="X210" s="141"/>
      <c r="Y210" s="142"/>
      <c r="AB210" s="169">
        <f t="shared" si="3"/>
        <v>0</v>
      </c>
    </row>
    <row r="211" spans="1:28" x14ac:dyDescent="0.25">
      <c r="A211" s="138"/>
      <c r="B211" s="139"/>
      <c r="C211" s="139"/>
      <c r="D211" s="140"/>
      <c r="E211" s="140"/>
      <c r="F211" s="152">
        <f t="shared" si="2"/>
        <v>0</v>
      </c>
      <c r="G211" s="141"/>
      <c r="H211" s="141"/>
      <c r="I211" s="141"/>
      <c r="J211" s="141"/>
      <c r="K211" s="141"/>
      <c r="L211" s="141"/>
      <c r="M211" s="141"/>
      <c r="N211" s="141"/>
      <c r="O211" s="141"/>
      <c r="P211" s="141"/>
      <c r="Q211" s="141"/>
      <c r="R211" s="141"/>
      <c r="S211" s="141"/>
      <c r="T211" s="141"/>
      <c r="U211" s="141"/>
      <c r="V211" s="141"/>
      <c r="W211" s="141"/>
      <c r="X211" s="141"/>
      <c r="Y211" s="142"/>
      <c r="AB211" s="169">
        <f t="shared" si="3"/>
        <v>0</v>
      </c>
    </row>
    <row r="212" spans="1:28" x14ac:dyDescent="0.25">
      <c r="A212" s="138"/>
      <c r="B212" s="139"/>
      <c r="C212" s="139"/>
      <c r="D212" s="140"/>
      <c r="E212" s="140"/>
      <c r="F212" s="152">
        <f t="shared" si="2"/>
        <v>0</v>
      </c>
      <c r="G212" s="141"/>
      <c r="H212" s="141"/>
      <c r="I212" s="141"/>
      <c r="J212" s="141"/>
      <c r="K212" s="141"/>
      <c r="L212" s="141"/>
      <c r="M212" s="141"/>
      <c r="N212" s="141"/>
      <c r="O212" s="141"/>
      <c r="P212" s="141"/>
      <c r="Q212" s="141"/>
      <c r="R212" s="141"/>
      <c r="S212" s="141"/>
      <c r="T212" s="141"/>
      <c r="U212" s="141"/>
      <c r="V212" s="141"/>
      <c r="W212" s="141"/>
      <c r="X212" s="141"/>
      <c r="Y212" s="142"/>
      <c r="AB212" s="169">
        <f t="shared" si="3"/>
        <v>0</v>
      </c>
    </row>
    <row r="213" spans="1:28" x14ac:dyDescent="0.25">
      <c r="A213" s="138"/>
      <c r="B213" s="139"/>
      <c r="C213" s="139"/>
      <c r="D213" s="140"/>
      <c r="E213" s="140"/>
      <c r="F213" s="152">
        <f t="shared" si="2"/>
        <v>0</v>
      </c>
      <c r="G213" s="141"/>
      <c r="H213" s="141"/>
      <c r="I213" s="141"/>
      <c r="J213" s="141"/>
      <c r="K213" s="141"/>
      <c r="L213" s="141"/>
      <c r="M213" s="141"/>
      <c r="N213" s="141"/>
      <c r="O213" s="141"/>
      <c r="P213" s="141"/>
      <c r="Q213" s="141"/>
      <c r="R213" s="141"/>
      <c r="S213" s="141"/>
      <c r="T213" s="141"/>
      <c r="U213" s="141"/>
      <c r="V213" s="141"/>
      <c r="W213" s="141"/>
      <c r="X213" s="141"/>
      <c r="Y213" s="142"/>
      <c r="AB213" s="169">
        <f t="shared" si="3"/>
        <v>0</v>
      </c>
    </row>
    <row r="214" spans="1:28" x14ac:dyDescent="0.25">
      <c r="A214" s="138"/>
      <c r="B214" s="139"/>
      <c r="C214" s="139"/>
      <c r="D214" s="140"/>
      <c r="E214" s="140"/>
      <c r="F214" s="152">
        <f t="shared" si="2"/>
        <v>0</v>
      </c>
      <c r="G214" s="141"/>
      <c r="H214" s="141"/>
      <c r="I214" s="141"/>
      <c r="J214" s="141"/>
      <c r="K214" s="141"/>
      <c r="L214" s="141"/>
      <c r="M214" s="141"/>
      <c r="N214" s="141"/>
      <c r="O214" s="141"/>
      <c r="P214" s="141"/>
      <c r="Q214" s="141"/>
      <c r="R214" s="141"/>
      <c r="S214" s="141"/>
      <c r="T214" s="141"/>
      <c r="U214" s="141"/>
      <c r="V214" s="141"/>
      <c r="W214" s="141"/>
      <c r="X214" s="141"/>
      <c r="Y214" s="142"/>
      <c r="AB214" s="169">
        <f t="shared" si="3"/>
        <v>0</v>
      </c>
    </row>
    <row r="215" spans="1:28" x14ac:dyDescent="0.25">
      <c r="A215" s="138"/>
      <c r="B215" s="139"/>
      <c r="C215" s="139"/>
      <c r="D215" s="140"/>
      <c r="E215" s="140"/>
      <c r="F215" s="152">
        <f t="shared" si="2"/>
        <v>0</v>
      </c>
      <c r="G215" s="141"/>
      <c r="H215" s="141"/>
      <c r="I215" s="141"/>
      <c r="J215" s="141"/>
      <c r="K215" s="141"/>
      <c r="L215" s="141"/>
      <c r="M215" s="141"/>
      <c r="N215" s="141"/>
      <c r="O215" s="141"/>
      <c r="P215" s="141"/>
      <c r="Q215" s="141"/>
      <c r="R215" s="141"/>
      <c r="S215" s="141"/>
      <c r="T215" s="141"/>
      <c r="U215" s="141"/>
      <c r="V215" s="141"/>
      <c r="W215" s="141"/>
      <c r="X215" s="141"/>
      <c r="Y215" s="142"/>
      <c r="AB215" s="169">
        <f t="shared" si="3"/>
        <v>0</v>
      </c>
    </row>
    <row r="216" spans="1:28" x14ac:dyDescent="0.25">
      <c r="A216" s="138"/>
      <c r="B216" s="139"/>
      <c r="C216" s="139"/>
      <c r="D216" s="140"/>
      <c r="E216" s="140"/>
      <c r="F216" s="152">
        <f t="shared" si="2"/>
        <v>0</v>
      </c>
      <c r="G216" s="141"/>
      <c r="H216" s="141"/>
      <c r="I216" s="141"/>
      <c r="J216" s="141"/>
      <c r="K216" s="141"/>
      <c r="L216" s="141"/>
      <c r="M216" s="141"/>
      <c r="N216" s="141"/>
      <c r="O216" s="141"/>
      <c r="P216" s="141"/>
      <c r="Q216" s="141"/>
      <c r="R216" s="141"/>
      <c r="S216" s="141"/>
      <c r="T216" s="141"/>
      <c r="U216" s="141"/>
      <c r="V216" s="141"/>
      <c r="W216" s="141"/>
      <c r="X216" s="141"/>
      <c r="Y216" s="142"/>
      <c r="AB216" s="169">
        <f t="shared" si="3"/>
        <v>0</v>
      </c>
    </row>
    <row r="217" spans="1:28" x14ac:dyDescent="0.25">
      <c r="A217" s="138"/>
      <c r="B217" s="139"/>
      <c r="C217" s="139"/>
      <c r="D217" s="140"/>
      <c r="E217" s="140"/>
      <c r="F217" s="152">
        <f t="shared" si="2"/>
        <v>0</v>
      </c>
      <c r="G217" s="141"/>
      <c r="H217" s="141"/>
      <c r="I217" s="141"/>
      <c r="J217" s="141"/>
      <c r="K217" s="141"/>
      <c r="L217" s="141"/>
      <c r="M217" s="141"/>
      <c r="N217" s="141"/>
      <c r="O217" s="141"/>
      <c r="P217" s="141"/>
      <c r="Q217" s="141"/>
      <c r="R217" s="141"/>
      <c r="S217" s="141"/>
      <c r="T217" s="141"/>
      <c r="U217" s="141"/>
      <c r="V217" s="141"/>
      <c r="W217" s="141"/>
      <c r="X217" s="141"/>
      <c r="Y217" s="142"/>
      <c r="AB217" s="169">
        <f t="shared" si="3"/>
        <v>0</v>
      </c>
    </row>
    <row r="218" spans="1:28" x14ac:dyDescent="0.25">
      <c r="A218" s="138"/>
      <c r="B218" s="139"/>
      <c r="C218" s="139"/>
      <c r="D218" s="140"/>
      <c r="E218" s="140"/>
      <c r="F218" s="152">
        <f t="shared" si="2"/>
        <v>0</v>
      </c>
      <c r="G218" s="141"/>
      <c r="H218" s="141"/>
      <c r="I218" s="141"/>
      <c r="J218" s="141"/>
      <c r="K218" s="141"/>
      <c r="L218" s="141"/>
      <c r="M218" s="141"/>
      <c r="N218" s="141"/>
      <c r="O218" s="141"/>
      <c r="P218" s="141"/>
      <c r="Q218" s="141"/>
      <c r="R218" s="141"/>
      <c r="S218" s="141"/>
      <c r="T218" s="141"/>
      <c r="U218" s="141"/>
      <c r="V218" s="141"/>
      <c r="W218" s="141"/>
      <c r="X218" s="141"/>
      <c r="Y218" s="142"/>
      <c r="AB218" s="169">
        <f t="shared" si="3"/>
        <v>0</v>
      </c>
    </row>
    <row r="219" spans="1:28" x14ac:dyDescent="0.25">
      <c r="A219" s="138"/>
      <c r="B219" s="139"/>
      <c r="C219" s="139"/>
      <c r="D219" s="140"/>
      <c r="E219" s="140"/>
      <c r="F219" s="152">
        <f t="shared" si="2"/>
        <v>0</v>
      </c>
      <c r="G219" s="141"/>
      <c r="H219" s="141"/>
      <c r="I219" s="141"/>
      <c r="J219" s="141"/>
      <c r="K219" s="141"/>
      <c r="L219" s="141"/>
      <c r="M219" s="141"/>
      <c r="N219" s="141"/>
      <c r="O219" s="141"/>
      <c r="P219" s="141"/>
      <c r="Q219" s="141"/>
      <c r="R219" s="141"/>
      <c r="S219" s="141"/>
      <c r="T219" s="141"/>
      <c r="U219" s="141"/>
      <c r="V219" s="141"/>
      <c r="W219" s="141"/>
      <c r="X219" s="141"/>
      <c r="Y219" s="142"/>
      <c r="AB219" s="169">
        <f t="shared" si="3"/>
        <v>0</v>
      </c>
    </row>
    <row r="220" spans="1:28" x14ac:dyDescent="0.25">
      <c r="A220" s="138"/>
      <c r="B220" s="139"/>
      <c r="C220" s="139"/>
      <c r="D220" s="140"/>
      <c r="E220" s="140"/>
      <c r="F220" s="152">
        <f t="shared" si="2"/>
        <v>0</v>
      </c>
      <c r="G220" s="141"/>
      <c r="H220" s="141"/>
      <c r="I220" s="141"/>
      <c r="J220" s="141"/>
      <c r="K220" s="141"/>
      <c r="L220" s="141"/>
      <c r="M220" s="141"/>
      <c r="N220" s="141"/>
      <c r="O220" s="141"/>
      <c r="P220" s="141"/>
      <c r="Q220" s="141"/>
      <c r="R220" s="141"/>
      <c r="S220" s="141"/>
      <c r="T220" s="141"/>
      <c r="U220" s="141"/>
      <c r="V220" s="141"/>
      <c r="W220" s="141"/>
      <c r="X220" s="141"/>
      <c r="Y220" s="142"/>
      <c r="AB220" s="169">
        <f t="shared" si="3"/>
        <v>0</v>
      </c>
    </row>
    <row r="221" spans="1:28" x14ac:dyDescent="0.25">
      <c r="A221" s="138"/>
      <c r="B221" s="139"/>
      <c r="C221" s="139"/>
      <c r="D221" s="140"/>
      <c r="E221" s="140"/>
      <c r="F221" s="152">
        <f t="shared" si="2"/>
        <v>0</v>
      </c>
      <c r="G221" s="141"/>
      <c r="H221" s="141"/>
      <c r="I221" s="141"/>
      <c r="J221" s="141"/>
      <c r="K221" s="141"/>
      <c r="L221" s="141"/>
      <c r="M221" s="141"/>
      <c r="N221" s="141"/>
      <c r="O221" s="141"/>
      <c r="P221" s="141"/>
      <c r="Q221" s="141"/>
      <c r="R221" s="141"/>
      <c r="S221" s="141"/>
      <c r="T221" s="141"/>
      <c r="U221" s="141"/>
      <c r="V221" s="141"/>
      <c r="W221" s="141"/>
      <c r="X221" s="141"/>
      <c r="Y221" s="142"/>
      <c r="AB221" s="169">
        <f t="shared" si="3"/>
        <v>0</v>
      </c>
    </row>
    <row r="222" spans="1:28" x14ac:dyDescent="0.25">
      <c r="A222" s="138"/>
      <c r="B222" s="139"/>
      <c r="C222" s="139"/>
      <c r="D222" s="140"/>
      <c r="E222" s="140"/>
      <c r="F222" s="152">
        <f t="shared" si="2"/>
        <v>0</v>
      </c>
      <c r="G222" s="141"/>
      <c r="H222" s="141"/>
      <c r="I222" s="141"/>
      <c r="J222" s="141"/>
      <c r="K222" s="141"/>
      <c r="L222" s="141"/>
      <c r="M222" s="141"/>
      <c r="N222" s="141"/>
      <c r="O222" s="141"/>
      <c r="P222" s="141"/>
      <c r="Q222" s="141"/>
      <c r="R222" s="141"/>
      <c r="S222" s="141"/>
      <c r="T222" s="141"/>
      <c r="U222" s="141"/>
      <c r="V222" s="141"/>
      <c r="W222" s="141"/>
      <c r="X222" s="141"/>
      <c r="Y222" s="142"/>
      <c r="AB222" s="169">
        <f t="shared" si="3"/>
        <v>0</v>
      </c>
    </row>
    <row r="223" spans="1:28" x14ac:dyDescent="0.25">
      <c r="A223" s="138"/>
      <c r="B223" s="139"/>
      <c r="C223" s="139"/>
      <c r="D223" s="140"/>
      <c r="E223" s="140"/>
      <c r="F223" s="152">
        <f t="shared" si="2"/>
        <v>0</v>
      </c>
      <c r="G223" s="141"/>
      <c r="H223" s="141"/>
      <c r="I223" s="141"/>
      <c r="J223" s="141"/>
      <c r="K223" s="141"/>
      <c r="L223" s="141"/>
      <c r="M223" s="141"/>
      <c r="N223" s="141"/>
      <c r="O223" s="141"/>
      <c r="P223" s="141"/>
      <c r="Q223" s="141"/>
      <c r="R223" s="141"/>
      <c r="S223" s="141"/>
      <c r="T223" s="141"/>
      <c r="U223" s="141"/>
      <c r="V223" s="141"/>
      <c r="W223" s="141"/>
      <c r="X223" s="141"/>
      <c r="Y223" s="142"/>
      <c r="AB223" s="169">
        <f t="shared" si="3"/>
        <v>0</v>
      </c>
    </row>
    <row r="224" spans="1:28" x14ac:dyDescent="0.25">
      <c r="A224" s="138"/>
      <c r="B224" s="139"/>
      <c r="C224" s="139"/>
      <c r="D224" s="140"/>
      <c r="E224" s="140"/>
      <c r="F224" s="152">
        <f t="shared" si="2"/>
        <v>0</v>
      </c>
      <c r="G224" s="141"/>
      <c r="H224" s="141"/>
      <c r="I224" s="141"/>
      <c r="J224" s="141"/>
      <c r="K224" s="141"/>
      <c r="L224" s="141"/>
      <c r="M224" s="141"/>
      <c r="N224" s="141"/>
      <c r="O224" s="141"/>
      <c r="P224" s="141"/>
      <c r="Q224" s="141"/>
      <c r="R224" s="141"/>
      <c r="S224" s="141"/>
      <c r="T224" s="141"/>
      <c r="U224" s="141"/>
      <c r="V224" s="141"/>
      <c r="W224" s="141"/>
      <c r="X224" s="141"/>
      <c r="Y224" s="142"/>
      <c r="AB224" s="169">
        <f t="shared" si="3"/>
        <v>0</v>
      </c>
    </row>
    <row r="225" spans="1:28" x14ac:dyDescent="0.25">
      <c r="A225" s="138"/>
      <c r="B225" s="139"/>
      <c r="C225" s="139"/>
      <c r="D225" s="140"/>
      <c r="E225" s="140"/>
      <c r="F225" s="152">
        <f t="shared" si="2"/>
        <v>0</v>
      </c>
      <c r="G225" s="141"/>
      <c r="H225" s="141"/>
      <c r="I225" s="141"/>
      <c r="J225" s="141"/>
      <c r="K225" s="141"/>
      <c r="L225" s="141"/>
      <c r="M225" s="141"/>
      <c r="N225" s="141"/>
      <c r="O225" s="141"/>
      <c r="P225" s="141"/>
      <c r="Q225" s="141"/>
      <c r="R225" s="141"/>
      <c r="S225" s="141"/>
      <c r="T225" s="141"/>
      <c r="U225" s="141"/>
      <c r="V225" s="141"/>
      <c r="W225" s="141"/>
      <c r="X225" s="141"/>
      <c r="Y225" s="142"/>
      <c r="AB225" s="169">
        <f t="shared" si="3"/>
        <v>0</v>
      </c>
    </row>
    <row r="226" spans="1:28" x14ac:dyDescent="0.25">
      <c r="A226" s="138"/>
      <c r="B226" s="139"/>
      <c r="C226" s="139"/>
      <c r="D226" s="140"/>
      <c r="E226" s="140"/>
      <c r="F226" s="152">
        <f t="shared" si="2"/>
        <v>0</v>
      </c>
      <c r="G226" s="141"/>
      <c r="H226" s="141"/>
      <c r="I226" s="141"/>
      <c r="J226" s="141"/>
      <c r="K226" s="141"/>
      <c r="L226" s="141"/>
      <c r="M226" s="141"/>
      <c r="N226" s="141"/>
      <c r="O226" s="141"/>
      <c r="P226" s="141"/>
      <c r="Q226" s="141"/>
      <c r="R226" s="141"/>
      <c r="S226" s="141"/>
      <c r="T226" s="141"/>
      <c r="U226" s="141"/>
      <c r="V226" s="141"/>
      <c r="W226" s="141"/>
      <c r="X226" s="141"/>
      <c r="Y226" s="142"/>
      <c r="AB226" s="169">
        <f t="shared" si="3"/>
        <v>0</v>
      </c>
    </row>
    <row r="227" spans="1:28" x14ac:dyDescent="0.25">
      <c r="A227" s="138"/>
      <c r="B227" s="139"/>
      <c r="C227" s="139"/>
      <c r="D227" s="140"/>
      <c r="E227" s="140"/>
      <c r="F227" s="152">
        <f t="shared" si="2"/>
        <v>0</v>
      </c>
      <c r="G227" s="141"/>
      <c r="H227" s="141"/>
      <c r="I227" s="141"/>
      <c r="J227" s="141"/>
      <c r="K227" s="141"/>
      <c r="L227" s="141"/>
      <c r="M227" s="141"/>
      <c r="N227" s="141"/>
      <c r="O227" s="141"/>
      <c r="P227" s="141"/>
      <c r="Q227" s="141"/>
      <c r="R227" s="141"/>
      <c r="S227" s="141"/>
      <c r="T227" s="141"/>
      <c r="U227" s="141"/>
      <c r="V227" s="141"/>
      <c r="W227" s="141"/>
      <c r="X227" s="141"/>
      <c r="Y227" s="142"/>
      <c r="AB227" s="169">
        <f t="shared" si="3"/>
        <v>0</v>
      </c>
    </row>
    <row r="228" spans="1:28" x14ac:dyDescent="0.25">
      <c r="A228" s="138"/>
      <c r="B228" s="139"/>
      <c r="C228" s="139"/>
      <c r="D228" s="140"/>
      <c r="E228" s="140"/>
      <c r="F228" s="152">
        <f t="shared" si="2"/>
        <v>0</v>
      </c>
      <c r="G228" s="141"/>
      <c r="H228" s="141"/>
      <c r="I228" s="141"/>
      <c r="J228" s="141"/>
      <c r="K228" s="141"/>
      <c r="L228" s="141"/>
      <c r="M228" s="141"/>
      <c r="N228" s="141"/>
      <c r="O228" s="141"/>
      <c r="P228" s="141"/>
      <c r="Q228" s="141"/>
      <c r="R228" s="141"/>
      <c r="S228" s="141"/>
      <c r="T228" s="141"/>
      <c r="U228" s="141"/>
      <c r="V228" s="141"/>
      <c r="W228" s="141"/>
      <c r="X228" s="141"/>
      <c r="Y228" s="142"/>
      <c r="AB228" s="169">
        <f t="shared" si="3"/>
        <v>0</v>
      </c>
    </row>
    <row r="229" spans="1:28" x14ac:dyDescent="0.25">
      <c r="A229" s="138"/>
      <c r="B229" s="139"/>
      <c r="C229" s="139"/>
      <c r="D229" s="140"/>
      <c r="E229" s="140"/>
      <c r="F229" s="152">
        <f t="shared" si="2"/>
        <v>0</v>
      </c>
      <c r="G229" s="141"/>
      <c r="H229" s="141"/>
      <c r="I229" s="141"/>
      <c r="J229" s="141"/>
      <c r="K229" s="141"/>
      <c r="L229" s="141"/>
      <c r="M229" s="141"/>
      <c r="N229" s="141"/>
      <c r="O229" s="141"/>
      <c r="P229" s="141"/>
      <c r="Q229" s="141"/>
      <c r="R229" s="141"/>
      <c r="S229" s="141"/>
      <c r="T229" s="141"/>
      <c r="U229" s="141"/>
      <c r="V229" s="141"/>
      <c r="W229" s="141"/>
      <c r="X229" s="141"/>
      <c r="Y229" s="142"/>
      <c r="AB229" s="169">
        <f t="shared" si="3"/>
        <v>0</v>
      </c>
    </row>
    <row r="230" spans="1:28" x14ac:dyDescent="0.25">
      <c r="A230" s="138"/>
      <c r="B230" s="139"/>
      <c r="C230" s="139"/>
      <c r="D230" s="140"/>
      <c r="E230" s="140"/>
      <c r="F230" s="152">
        <f t="shared" si="2"/>
        <v>0</v>
      </c>
      <c r="G230" s="141"/>
      <c r="H230" s="141"/>
      <c r="I230" s="141"/>
      <c r="J230" s="141"/>
      <c r="K230" s="141"/>
      <c r="L230" s="141"/>
      <c r="M230" s="141"/>
      <c r="N230" s="141"/>
      <c r="O230" s="141"/>
      <c r="P230" s="141"/>
      <c r="Q230" s="141"/>
      <c r="R230" s="141"/>
      <c r="S230" s="141"/>
      <c r="T230" s="141"/>
      <c r="U230" s="141"/>
      <c r="V230" s="141"/>
      <c r="W230" s="141"/>
      <c r="X230" s="141"/>
      <c r="Y230" s="142"/>
      <c r="AB230" s="169">
        <f t="shared" si="3"/>
        <v>0</v>
      </c>
    </row>
    <row r="231" spans="1:28" x14ac:dyDescent="0.25">
      <c r="A231" s="138"/>
      <c r="B231" s="139"/>
      <c r="C231" s="139"/>
      <c r="D231" s="140"/>
      <c r="E231" s="140"/>
      <c r="F231" s="152">
        <f t="shared" si="2"/>
        <v>0</v>
      </c>
      <c r="G231" s="141"/>
      <c r="H231" s="141"/>
      <c r="I231" s="141"/>
      <c r="J231" s="141"/>
      <c r="K231" s="141"/>
      <c r="L231" s="141"/>
      <c r="M231" s="141"/>
      <c r="N231" s="141"/>
      <c r="O231" s="141"/>
      <c r="P231" s="141"/>
      <c r="Q231" s="141"/>
      <c r="R231" s="141"/>
      <c r="S231" s="141"/>
      <c r="T231" s="141"/>
      <c r="U231" s="141"/>
      <c r="V231" s="141"/>
      <c r="W231" s="141"/>
      <c r="X231" s="141"/>
      <c r="Y231" s="142"/>
      <c r="AB231" s="169">
        <f t="shared" si="3"/>
        <v>0</v>
      </c>
    </row>
    <row r="232" spans="1:28" x14ac:dyDescent="0.25">
      <c r="A232" s="138"/>
      <c r="B232" s="139"/>
      <c r="C232" s="139"/>
      <c r="D232" s="140"/>
      <c r="E232" s="140"/>
      <c r="F232" s="152">
        <f t="shared" ref="F232:F250" si="5">SUM(G232:Y232)</f>
        <v>0</v>
      </c>
      <c r="G232" s="141"/>
      <c r="H232" s="141"/>
      <c r="I232" s="141"/>
      <c r="J232" s="141"/>
      <c r="K232" s="141"/>
      <c r="L232" s="141"/>
      <c r="M232" s="141"/>
      <c r="N232" s="141"/>
      <c r="O232" s="141"/>
      <c r="P232" s="141"/>
      <c r="Q232" s="141"/>
      <c r="R232" s="141"/>
      <c r="S232" s="141"/>
      <c r="T232" s="141"/>
      <c r="U232" s="141"/>
      <c r="V232" s="141"/>
      <c r="W232" s="141"/>
      <c r="X232" s="141"/>
      <c r="Y232" s="142"/>
      <c r="AB232" s="169">
        <f t="shared" si="3"/>
        <v>0</v>
      </c>
    </row>
    <row r="233" spans="1:28" x14ac:dyDescent="0.25">
      <c r="A233" s="138"/>
      <c r="B233" s="139"/>
      <c r="C233" s="139"/>
      <c r="D233" s="140"/>
      <c r="E233" s="140"/>
      <c r="F233" s="152">
        <f t="shared" si="5"/>
        <v>0</v>
      </c>
      <c r="G233" s="141"/>
      <c r="H233" s="141"/>
      <c r="I233" s="141"/>
      <c r="J233" s="141"/>
      <c r="K233" s="141"/>
      <c r="L233" s="141"/>
      <c r="M233" s="141"/>
      <c r="N233" s="141"/>
      <c r="O233" s="141"/>
      <c r="P233" s="141"/>
      <c r="Q233" s="141"/>
      <c r="R233" s="141"/>
      <c r="S233" s="141"/>
      <c r="T233" s="141"/>
      <c r="U233" s="141"/>
      <c r="V233" s="141"/>
      <c r="W233" s="141"/>
      <c r="X233" s="141"/>
      <c r="Y233" s="142"/>
      <c r="AB233" s="169">
        <f t="shared" si="3"/>
        <v>0</v>
      </c>
    </row>
    <row r="234" spans="1:28" x14ac:dyDescent="0.25">
      <c r="A234" s="138"/>
      <c r="B234" s="139"/>
      <c r="C234" s="139"/>
      <c r="D234" s="140"/>
      <c r="E234" s="140"/>
      <c r="F234" s="152">
        <f t="shared" si="5"/>
        <v>0</v>
      </c>
      <c r="G234" s="141"/>
      <c r="H234" s="141"/>
      <c r="I234" s="141"/>
      <c r="J234" s="141"/>
      <c r="K234" s="141"/>
      <c r="L234" s="141"/>
      <c r="M234" s="141"/>
      <c r="N234" s="141"/>
      <c r="O234" s="141"/>
      <c r="P234" s="141"/>
      <c r="Q234" s="141"/>
      <c r="R234" s="141"/>
      <c r="S234" s="141"/>
      <c r="T234" s="141"/>
      <c r="U234" s="141"/>
      <c r="V234" s="141"/>
      <c r="W234" s="141"/>
      <c r="X234" s="141"/>
      <c r="Y234" s="142"/>
      <c r="AB234" s="169">
        <f t="shared" si="3"/>
        <v>0</v>
      </c>
    </row>
    <row r="235" spans="1:28" x14ac:dyDescent="0.25">
      <c r="A235" s="138"/>
      <c r="B235" s="139"/>
      <c r="C235" s="139"/>
      <c r="D235" s="140"/>
      <c r="E235" s="140"/>
      <c r="F235" s="152">
        <f t="shared" si="5"/>
        <v>0</v>
      </c>
      <c r="G235" s="141"/>
      <c r="H235" s="141"/>
      <c r="I235" s="141"/>
      <c r="J235" s="141"/>
      <c r="K235" s="141"/>
      <c r="L235" s="141"/>
      <c r="M235" s="141"/>
      <c r="N235" s="141"/>
      <c r="O235" s="141"/>
      <c r="P235" s="141"/>
      <c r="Q235" s="141"/>
      <c r="R235" s="141"/>
      <c r="S235" s="141"/>
      <c r="T235" s="141"/>
      <c r="U235" s="141"/>
      <c r="V235" s="141"/>
      <c r="W235" s="141"/>
      <c r="X235" s="141"/>
      <c r="Y235" s="142"/>
      <c r="AB235" s="169">
        <f t="shared" si="3"/>
        <v>0</v>
      </c>
    </row>
    <row r="236" spans="1:28" x14ac:dyDescent="0.25">
      <c r="A236" s="138"/>
      <c r="B236" s="139"/>
      <c r="C236" s="139"/>
      <c r="D236" s="140"/>
      <c r="E236" s="140"/>
      <c r="F236" s="152">
        <f t="shared" si="5"/>
        <v>0</v>
      </c>
      <c r="G236" s="141"/>
      <c r="H236" s="141"/>
      <c r="I236" s="141"/>
      <c r="J236" s="141"/>
      <c r="K236" s="141"/>
      <c r="L236" s="141"/>
      <c r="M236" s="141"/>
      <c r="N236" s="141"/>
      <c r="O236" s="141"/>
      <c r="P236" s="141"/>
      <c r="Q236" s="141"/>
      <c r="R236" s="141"/>
      <c r="S236" s="141"/>
      <c r="T236" s="141"/>
      <c r="U236" s="141"/>
      <c r="V236" s="141"/>
      <c r="W236" s="141"/>
      <c r="X236" s="141"/>
      <c r="Y236" s="142"/>
      <c r="AB236" s="169">
        <f t="shared" si="3"/>
        <v>0</v>
      </c>
    </row>
    <row r="237" spans="1:28" x14ac:dyDescent="0.25">
      <c r="A237" s="138"/>
      <c r="B237" s="139"/>
      <c r="C237" s="139"/>
      <c r="D237" s="140"/>
      <c r="E237" s="140"/>
      <c r="F237" s="152">
        <f t="shared" si="5"/>
        <v>0</v>
      </c>
      <c r="G237" s="141"/>
      <c r="H237" s="141"/>
      <c r="I237" s="141"/>
      <c r="J237" s="141"/>
      <c r="K237" s="141"/>
      <c r="L237" s="141"/>
      <c r="M237" s="141"/>
      <c r="N237" s="141"/>
      <c r="O237" s="141"/>
      <c r="P237" s="141"/>
      <c r="Q237" s="141"/>
      <c r="R237" s="141"/>
      <c r="S237" s="141"/>
      <c r="T237" s="141"/>
      <c r="U237" s="141"/>
      <c r="V237" s="141"/>
      <c r="W237" s="141"/>
      <c r="X237" s="141"/>
      <c r="Y237" s="142"/>
      <c r="AB237" s="169">
        <f t="shared" si="3"/>
        <v>0</v>
      </c>
    </row>
    <row r="238" spans="1:28" x14ac:dyDescent="0.25">
      <c r="A238" s="138"/>
      <c r="B238" s="139"/>
      <c r="C238" s="139"/>
      <c r="D238" s="140"/>
      <c r="E238" s="140"/>
      <c r="F238" s="152">
        <f t="shared" si="5"/>
        <v>0</v>
      </c>
      <c r="G238" s="141"/>
      <c r="H238" s="141"/>
      <c r="I238" s="141"/>
      <c r="J238" s="141"/>
      <c r="K238" s="141"/>
      <c r="L238" s="141"/>
      <c r="M238" s="141"/>
      <c r="N238" s="141"/>
      <c r="O238" s="141"/>
      <c r="P238" s="141"/>
      <c r="Q238" s="141"/>
      <c r="R238" s="141"/>
      <c r="S238" s="141"/>
      <c r="T238" s="141"/>
      <c r="U238" s="141"/>
      <c r="V238" s="141"/>
      <c r="W238" s="141"/>
      <c r="X238" s="141"/>
      <c r="Y238" s="142"/>
      <c r="AB238" s="169">
        <f t="shared" si="3"/>
        <v>0</v>
      </c>
    </row>
    <row r="239" spans="1:28" x14ac:dyDescent="0.25">
      <c r="A239" s="138"/>
      <c r="B239" s="139"/>
      <c r="C239" s="139"/>
      <c r="D239" s="140"/>
      <c r="E239" s="140"/>
      <c r="F239" s="152">
        <f t="shared" si="5"/>
        <v>0</v>
      </c>
      <c r="G239" s="141"/>
      <c r="H239" s="141"/>
      <c r="I239" s="141"/>
      <c r="J239" s="141"/>
      <c r="K239" s="141"/>
      <c r="L239" s="141"/>
      <c r="M239" s="141"/>
      <c r="N239" s="141"/>
      <c r="O239" s="141"/>
      <c r="P239" s="141"/>
      <c r="Q239" s="141"/>
      <c r="R239" s="141"/>
      <c r="S239" s="141"/>
      <c r="T239" s="141"/>
      <c r="U239" s="141"/>
      <c r="V239" s="141"/>
      <c r="W239" s="141"/>
      <c r="X239" s="141"/>
      <c r="Y239" s="142"/>
      <c r="AB239" s="169">
        <f t="shared" si="3"/>
        <v>0</v>
      </c>
    </row>
    <row r="240" spans="1:28" x14ac:dyDescent="0.25">
      <c r="A240" s="138"/>
      <c r="B240" s="139"/>
      <c r="C240" s="139"/>
      <c r="D240" s="140"/>
      <c r="E240" s="140"/>
      <c r="F240" s="152">
        <f t="shared" si="5"/>
        <v>0</v>
      </c>
      <c r="G240" s="141"/>
      <c r="H240" s="141"/>
      <c r="I240" s="141"/>
      <c r="J240" s="141"/>
      <c r="K240" s="141"/>
      <c r="L240" s="141"/>
      <c r="M240" s="141"/>
      <c r="N240" s="141"/>
      <c r="O240" s="141"/>
      <c r="P240" s="141"/>
      <c r="Q240" s="141"/>
      <c r="R240" s="141"/>
      <c r="S240" s="141"/>
      <c r="T240" s="141"/>
      <c r="U240" s="141"/>
      <c r="V240" s="141"/>
      <c r="W240" s="141"/>
      <c r="X240" s="141"/>
      <c r="Y240" s="142"/>
      <c r="AB240" s="169">
        <f t="shared" si="3"/>
        <v>0</v>
      </c>
    </row>
    <row r="241" spans="1:28" x14ac:dyDescent="0.25">
      <c r="A241" s="138"/>
      <c r="B241" s="139"/>
      <c r="C241" s="139"/>
      <c r="D241" s="140"/>
      <c r="E241" s="140"/>
      <c r="F241" s="152">
        <f t="shared" si="5"/>
        <v>0</v>
      </c>
      <c r="G241" s="141"/>
      <c r="H241" s="141"/>
      <c r="I241" s="141"/>
      <c r="J241" s="141"/>
      <c r="K241" s="141"/>
      <c r="L241" s="141"/>
      <c r="M241" s="141"/>
      <c r="N241" s="141"/>
      <c r="O241" s="141"/>
      <c r="P241" s="141"/>
      <c r="Q241" s="141"/>
      <c r="R241" s="141"/>
      <c r="S241" s="141"/>
      <c r="T241" s="141"/>
      <c r="U241" s="141"/>
      <c r="V241" s="141"/>
      <c r="W241" s="141"/>
      <c r="X241" s="141"/>
      <c r="Y241" s="142"/>
      <c r="AB241" s="169">
        <f t="shared" si="3"/>
        <v>0</v>
      </c>
    </row>
    <row r="242" spans="1:28" x14ac:dyDescent="0.25">
      <c r="A242" s="138"/>
      <c r="B242" s="139"/>
      <c r="C242" s="139"/>
      <c r="D242" s="140"/>
      <c r="E242" s="140"/>
      <c r="F242" s="152">
        <f t="shared" si="5"/>
        <v>0</v>
      </c>
      <c r="G242" s="141"/>
      <c r="H242" s="141"/>
      <c r="I242" s="141"/>
      <c r="J242" s="141"/>
      <c r="K242" s="141"/>
      <c r="L242" s="141"/>
      <c r="M242" s="141"/>
      <c r="N242" s="141"/>
      <c r="O242" s="141"/>
      <c r="P242" s="141"/>
      <c r="Q242" s="141"/>
      <c r="R242" s="141"/>
      <c r="S242" s="141"/>
      <c r="T242" s="141"/>
      <c r="U242" s="141"/>
      <c r="V242" s="141"/>
      <c r="W242" s="141"/>
      <c r="X242" s="141"/>
      <c r="Y242" s="142"/>
      <c r="AB242" s="169">
        <f t="shared" si="3"/>
        <v>0</v>
      </c>
    </row>
    <row r="243" spans="1:28" x14ac:dyDescent="0.25">
      <c r="A243" s="138"/>
      <c r="B243" s="139"/>
      <c r="C243" s="139"/>
      <c r="D243" s="140"/>
      <c r="E243" s="140"/>
      <c r="F243" s="152">
        <f t="shared" si="5"/>
        <v>0</v>
      </c>
      <c r="G243" s="141"/>
      <c r="H243" s="141"/>
      <c r="I243" s="141"/>
      <c r="J243" s="141"/>
      <c r="K243" s="141"/>
      <c r="L243" s="141"/>
      <c r="M243" s="141"/>
      <c r="N243" s="141"/>
      <c r="O243" s="141"/>
      <c r="P243" s="141"/>
      <c r="Q243" s="141"/>
      <c r="R243" s="141"/>
      <c r="S243" s="141"/>
      <c r="T243" s="141"/>
      <c r="U243" s="141"/>
      <c r="V243" s="141"/>
      <c r="W243" s="141"/>
      <c r="X243" s="141"/>
      <c r="Y243" s="142"/>
      <c r="AB243" s="169">
        <f t="shared" si="3"/>
        <v>0</v>
      </c>
    </row>
    <row r="244" spans="1:28" x14ac:dyDescent="0.25">
      <c r="A244" s="138"/>
      <c r="B244" s="139"/>
      <c r="C244" s="139"/>
      <c r="D244" s="140"/>
      <c r="E244" s="140"/>
      <c r="F244" s="152">
        <f t="shared" si="5"/>
        <v>0</v>
      </c>
      <c r="G244" s="141"/>
      <c r="H244" s="141"/>
      <c r="I244" s="141"/>
      <c r="J244" s="141"/>
      <c r="K244" s="141"/>
      <c r="L244" s="141"/>
      <c r="M244" s="141"/>
      <c r="N244" s="141"/>
      <c r="O244" s="141"/>
      <c r="P244" s="141"/>
      <c r="Q244" s="141"/>
      <c r="R244" s="141"/>
      <c r="S244" s="141"/>
      <c r="T244" s="141"/>
      <c r="U244" s="141"/>
      <c r="V244" s="141"/>
      <c r="W244" s="141"/>
      <c r="X244" s="141"/>
      <c r="Y244" s="142"/>
      <c r="AB244" s="169">
        <f t="shared" si="3"/>
        <v>0</v>
      </c>
    </row>
    <row r="245" spans="1:28" x14ac:dyDescent="0.25">
      <c r="A245" s="138"/>
      <c r="B245" s="139"/>
      <c r="C245" s="139"/>
      <c r="D245" s="140"/>
      <c r="E245" s="140"/>
      <c r="F245" s="152">
        <f t="shared" si="5"/>
        <v>0</v>
      </c>
      <c r="G245" s="141"/>
      <c r="H245" s="141"/>
      <c r="I245" s="141"/>
      <c r="J245" s="141"/>
      <c r="K245" s="141"/>
      <c r="L245" s="141"/>
      <c r="M245" s="141"/>
      <c r="N245" s="141"/>
      <c r="O245" s="141"/>
      <c r="P245" s="141"/>
      <c r="Q245" s="141"/>
      <c r="R245" s="141"/>
      <c r="S245" s="141"/>
      <c r="T245" s="141"/>
      <c r="U245" s="141"/>
      <c r="V245" s="141"/>
      <c r="W245" s="141"/>
      <c r="X245" s="141"/>
      <c r="Y245" s="142"/>
      <c r="AB245" s="169">
        <f t="shared" si="3"/>
        <v>0</v>
      </c>
    </row>
    <row r="246" spans="1:28" x14ac:dyDescent="0.25">
      <c r="A246" s="138"/>
      <c r="B246" s="139"/>
      <c r="C246" s="139"/>
      <c r="D246" s="140"/>
      <c r="E246" s="140"/>
      <c r="F246" s="152">
        <f t="shared" si="5"/>
        <v>0</v>
      </c>
      <c r="G246" s="141"/>
      <c r="H246" s="141"/>
      <c r="I246" s="141"/>
      <c r="J246" s="141"/>
      <c r="K246" s="141"/>
      <c r="L246" s="141"/>
      <c r="M246" s="141"/>
      <c r="N246" s="141"/>
      <c r="O246" s="141"/>
      <c r="P246" s="141"/>
      <c r="Q246" s="141"/>
      <c r="R246" s="141"/>
      <c r="S246" s="141"/>
      <c r="T246" s="141"/>
      <c r="U246" s="141"/>
      <c r="V246" s="141"/>
      <c r="W246" s="141"/>
      <c r="X246" s="141"/>
      <c r="Y246" s="142"/>
      <c r="AB246" s="169">
        <f t="shared" si="3"/>
        <v>0</v>
      </c>
    </row>
    <row r="247" spans="1:28" x14ac:dyDescent="0.25">
      <c r="A247" s="138"/>
      <c r="B247" s="139"/>
      <c r="C247" s="139"/>
      <c r="D247" s="140"/>
      <c r="E247" s="140"/>
      <c r="F247" s="152">
        <f t="shared" si="5"/>
        <v>0</v>
      </c>
      <c r="G247" s="141"/>
      <c r="H247" s="141"/>
      <c r="I247" s="141"/>
      <c r="J247" s="141"/>
      <c r="K247" s="141"/>
      <c r="L247" s="141"/>
      <c r="M247" s="141"/>
      <c r="N247" s="141"/>
      <c r="O247" s="141"/>
      <c r="P247" s="141"/>
      <c r="Q247" s="141"/>
      <c r="R247" s="141"/>
      <c r="S247" s="141"/>
      <c r="T247" s="141"/>
      <c r="U247" s="141"/>
      <c r="V247" s="141"/>
      <c r="W247" s="141"/>
      <c r="X247" s="141"/>
      <c r="Y247" s="142"/>
      <c r="AB247" s="169">
        <f t="shared" si="3"/>
        <v>0</v>
      </c>
    </row>
    <row r="248" spans="1:28" x14ac:dyDescent="0.25">
      <c r="A248" s="138"/>
      <c r="B248" s="139"/>
      <c r="C248" s="139"/>
      <c r="D248" s="140"/>
      <c r="E248" s="140"/>
      <c r="F248" s="152">
        <f t="shared" si="5"/>
        <v>0</v>
      </c>
      <c r="G248" s="141"/>
      <c r="H248" s="141"/>
      <c r="I248" s="141"/>
      <c r="J248" s="141"/>
      <c r="K248" s="141"/>
      <c r="L248" s="141"/>
      <c r="M248" s="141"/>
      <c r="N248" s="141"/>
      <c r="O248" s="141"/>
      <c r="P248" s="141"/>
      <c r="Q248" s="141"/>
      <c r="R248" s="141"/>
      <c r="S248" s="141"/>
      <c r="T248" s="141"/>
      <c r="U248" s="141"/>
      <c r="V248" s="141"/>
      <c r="W248" s="141"/>
      <c r="X248" s="141"/>
      <c r="Y248" s="142"/>
      <c r="AB248" s="169">
        <f t="shared" si="3"/>
        <v>0</v>
      </c>
    </row>
    <row r="249" spans="1:28" x14ac:dyDescent="0.25">
      <c r="A249" s="138"/>
      <c r="B249" s="139"/>
      <c r="C249" s="139"/>
      <c r="D249" s="140"/>
      <c r="E249" s="140"/>
      <c r="F249" s="152">
        <f t="shared" si="5"/>
        <v>0</v>
      </c>
      <c r="G249" s="141"/>
      <c r="H249" s="141"/>
      <c r="I249" s="141"/>
      <c r="J249" s="141"/>
      <c r="K249" s="141"/>
      <c r="L249" s="141"/>
      <c r="M249" s="141"/>
      <c r="N249" s="141"/>
      <c r="O249" s="141"/>
      <c r="P249" s="141"/>
      <c r="Q249" s="141"/>
      <c r="R249" s="141"/>
      <c r="S249" s="141"/>
      <c r="T249" s="141"/>
      <c r="U249" s="141"/>
      <c r="V249" s="141"/>
      <c r="W249" s="141"/>
      <c r="X249" s="141"/>
      <c r="Y249" s="142"/>
      <c r="AB249" s="169">
        <f t="shared" si="3"/>
        <v>0</v>
      </c>
    </row>
    <row r="250" spans="1:28" x14ac:dyDescent="0.25">
      <c r="A250" s="138"/>
      <c r="B250" s="139"/>
      <c r="C250" s="139"/>
      <c r="D250" s="140"/>
      <c r="E250" s="140"/>
      <c r="F250" s="152">
        <f t="shared" si="5"/>
        <v>0</v>
      </c>
      <c r="G250" s="141"/>
      <c r="H250" s="141"/>
      <c r="I250" s="141"/>
      <c r="J250" s="141"/>
      <c r="K250" s="141"/>
      <c r="L250" s="141"/>
      <c r="M250" s="141"/>
      <c r="N250" s="141"/>
      <c r="O250" s="141"/>
      <c r="P250" s="141"/>
      <c r="Q250" s="141"/>
      <c r="R250" s="141"/>
      <c r="S250" s="141"/>
      <c r="T250" s="141"/>
      <c r="U250" s="141"/>
      <c r="V250" s="141"/>
      <c r="W250" s="141"/>
      <c r="X250" s="141"/>
      <c r="Y250" s="142"/>
      <c r="AB250" s="169">
        <f t="shared" si="3"/>
        <v>0</v>
      </c>
    </row>
    <row r="251" spans="1:28" ht="13.5" thickBot="1" x14ac:dyDescent="0.35">
      <c r="A251" s="146"/>
      <c r="B251" s="158" t="s">
        <v>11</v>
      </c>
      <c r="C251" s="159" t="s">
        <v>12</v>
      </c>
      <c r="D251" s="159"/>
      <c r="E251" s="159"/>
      <c r="F251" s="153">
        <f t="shared" ref="F251:Y251" si="6">SUM(F4:F250)</f>
        <v>0</v>
      </c>
      <c r="G251" s="160">
        <f t="shared" si="6"/>
        <v>0</v>
      </c>
      <c r="H251" s="160">
        <f t="shared" si="6"/>
        <v>0</v>
      </c>
      <c r="I251" s="160">
        <f t="shared" si="6"/>
        <v>0</v>
      </c>
      <c r="J251" s="160">
        <f t="shared" si="6"/>
        <v>0</v>
      </c>
      <c r="K251" s="160">
        <f t="shared" si="6"/>
        <v>0</v>
      </c>
      <c r="L251" s="160">
        <f t="shared" si="6"/>
        <v>0</v>
      </c>
      <c r="M251" s="160">
        <f t="shared" si="6"/>
        <v>0</v>
      </c>
      <c r="N251" s="160">
        <f t="shared" si="6"/>
        <v>0</v>
      </c>
      <c r="O251" s="160">
        <f t="shared" si="6"/>
        <v>0</v>
      </c>
      <c r="P251" s="160">
        <f t="shared" si="6"/>
        <v>0</v>
      </c>
      <c r="Q251" s="160">
        <f t="shared" si="6"/>
        <v>0</v>
      </c>
      <c r="R251" s="160">
        <f t="shared" si="6"/>
        <v>0</v>
      </c>
      <c r="S251" s="160">
        <f t="shared" si="6"/>
        <v>0</v>
      </c>
      <c r="T251" s="160">
        <f t="shared" si="6"/>
        <v>0</v>
      </c>
      <c r="U251" s="160">
        <f t="shared" si="6"/>
        <v>0</v>
      </c>
      <c r="V251" s="160">
        <f t="shared" si="6"/>
        <v>0</v>
      </c>
      <c r="W251" s="160">
        <f t="shared" si="6"/>
        <v>0</v>
      </c>
      <c r="X251" s="160">
        <f t="shared" si="6"/>
        <v>0</v>
      </c>
      <c r="Y251" s="160">
        <f t="shared" si="6"/>
        <v>0</v>
      </c>
      <c r="AB251" s="160">
        <f>SUM(AB4:AB250)</f>
        <v>0</v>
      </c>
    </row>
    <row r="252" spans="1:28" ht="13" x14ac:dyDescent="0.3">
      <c r="A252" s="147"/>
      <c r="B252" s="161"/>
      <c r="C252" s="162"/>
      <c r="D252" s="162"/>
      <c r="E252" s="162"/>
      <c r="F252" s="154"/>
      <c r="G252" s="156"/>
      <c r="H252" s="156"/>
      <c r="I252" s="156"/>
      <c r="J252" s="156"/>
      <c r="K252" s="156"/>
      <c r="L252" s="156"/>
      <c r="M252" s="156"/>
      <c r="N252" s="156"/>
      <c r="O252" s="156"/>
      <c r="P252" s="156"/>
      <c r="Q252" s="156"/>
      <c r="R252" s="156"/>
      <c r="S252" s="156"/>
      <c r="T252" s="156"/>
      <c r="U252" s="156"/>
      <c r="V252" s="156"/>
      <c r="W252" s="156"/>
      <c r="X252" s="156"/>
      <c r="Y252" s="156"/>
      <c r="AB252" s="148"/>
    </row>
    <row r="253" spans="1:28" ht="30" customHeight="1" x14ac:dyDescent="0.25">
      <c r="A253" s="149"/>
      <c r="B253" s="477" t="s">
        <v>61</v>
      </c>
      <c r="C253" s="477"/>
      <c r="D253" s="477"/>
      <c r="E253" s="163"/>
      <c r="F253" s="155">
        <f>SUM(H251:Y251)</f>
        <v>0</v>
      </c>
      <c r="G253" s="156"/>
      <c r="H253" s="156"/>
      <c r="I253" s="156"/>
      <c r="J253" s="156"/>
      <c r="K253" s="156"/>
      <c r="L253" s="156"/>
      <c r="M253" s="156"/>
      <c r="N253" s="156"/>
      <c r="O253" s="156"/>
      <c r="P253" s="156"/>
      <c r="Q253" s="156"/>
      <c r="R253" s="156"/>
      <c r="S253" s="156"/>
      <c r="T253" s="156"/>
      <c r="U253" s="156"/>
      <c r="V253" s="156"/>
      <c r="W253" s="156"/>
      <c r="X253" s="156"/>
      <c r="Y253" s="156"/>
      <c r="AB253" s="143" t="s">
        <v>13</v>
      </c>
    </row>
    <row r="254" spans="1:28" ht="13" x14ac:dyDescent="0.3">
      <c r="A254" s="149"/>
      <c r="B254" s="161"/>
      <c r="C254" s="162"/>
      <c r="D254" s="162"/>
      <c r="E254" s="162"/>
      <c r="F254" s="156"/>
      <c r="G254" s="156"/>
      <c r="H254" s="156"/>
      <c r="I254" s="156"/>
      <c r="J254" s="156"/>
      <c r="K254" s="156"/>
      <c r="L254" s="156"/>
      <c r="M254" s="156"/>
      <c r="N254" s="156"/>
      <c r="O254" s="156"/>
      <c r="P254" s="156"/>
      <c r="Q254" s="156"/>
      <c r="R254" s="156"/>
      <c r="S254" s="156"/>
      <c r="T254" s="156"/>
      <c r="U254" s="156"/>
      <c r="V254" s="156"/>
      <c r="W254" s="156"/>
      <c r="X254" s="156"/>
      <c r="Y254" s="156"/>
    </row>
    <row r="255" spans="1:28" ht="13" x14ac:dyDescent="0.3">
      <c r="A255" s="150"/>
      <c r="B255" s="164" t="s">
        <v>14</v>
      </c>
      <c r="C255" s="165"/>
      <c r="D255" s="165"/>
      <c r="E255" s="165"/>
      <c r="F255" s="157" t="s">
        <v>130</v>
      </c>
      <c r="G255" s="166"/>
      <c r="H255" s="166">
        <v>1</v>
      </c>
      <c r="I255" s="166">
        <v>2</v>
      </c>
      <c r="J255" s="166" t="s">
        <v>15</v>
      </c>
      <c r="K255" s="166" t="s">
        <v>16</v>
      </c>
      <c r="L255" s="166">
        <v>4</v>
      </c>
      <c r="M255" s="166">
        <v>5</v>
      </c>
      <c r="N255" s="166">
        <v>6</v>
      </c>
      <c r="O255" s="166">
        <v>7</v>
      </c>
      <c r="P255" s="166">
        <v>8</v>
      </c>
      <c r="Q255" s="166">
        <v>9</v>
      </c>
      <c r="R255" s="166" t="s">
        <v>67</v>
      </c>
      <c r="S255" s="166" t="s">
        <v>66</v>
      </c>
      <c r="T255" s="187" t="s">
        <v>173</v>
      </c>
      <c r="U255" s="187" t="s">
        <v>174</v>
      </c>
      <c r="V255" s="166">
        <v>11</v>
      </c>
      <c r="W255" s="166">
        <v>12</v>
      </c>
      <c r="X255" s="166">
        <v>13</v>
      </c>
      <c r="Y255" s="166">
        <v>14</v>
      </c>
    </row>
    <row r="257" spans="2:6" x14ac:dyDescent="0.25">
      <c r="B257" s="143" t="s">
        <v>17</v>
      </c>
      <c r="F257" s="145"/>
    </row>
    <row r="263" spans="2:6" x14ac:dyDescent="0.25">
      <c r="F263" s="145"/>
    </row>
    <row r="270" spans="2:6" x14ac:dyDescent="0.25">
      <c r="F270" s="145"/>
    </row>
    <row r="271" spans="2:6" x14ac:dyDescent="0.25">
      <c r="F271" s="145"/>
    </row>
    <row r="273" spans="6:6" x14ac:dyDescent="0.25">
      <c r="F273" s="144"/>
    </row>
    <row r="274" spans="6:6" x14ac:dyDescent="0.25">
      <c r="F274" s="144"/>
    </row>
    <row r="275" spans="6:6" x14ac:dyDescent="0.25">
      <c r="F275" s="144"/>
    </row>
    <row r="277" spans="6:6" x14ac:dyDescent="0.25">
      <c r="F277" s="144"/>
    </row>
  </sheetData>
  <sheetProtection sheet="1" formatColumns="0" formatRows="0"/>
  <mergeCells count="15">
    <mergeCell ref="B253:D253"/>
    <mergeCell ref="F2:F3"/>
    <mergeCell ref="G2:G3"/>
    <mergeCell ref="H2:H3"/>
    <mergeCell ref="L2:L3"/>
    <mergeCell ref="M2:M3"/>
    <mergeCell ref="N2:N3"/>
    <mergeCell ref="O2:O3"/>
    <mergeCell ref="I2:I3"/>
    <mergeCell ref="Y2:Y3"/>
    <mergeCell ref="W2:W3"/>
    <mergeCell ref="X2:X3"/>
    <mergeCell ref="V2:V3"/>
    <mergeCell ref="P2:P3"/>
    <mergeCell ref="Q2:Q3"/>
  </mergeCells>
  <phoneticPr fontId="0" type="noConversion"/>
  <dataValidations count="1">
    <dataValidation type="list" allowBlank="1" showInputMessage="1" showErrorMessage="1" sqref="D4:E250" xr:uid="{00000000-0002-0000-0200-000000000000}">
      <formula1>$AE$2:$AE$3</formula1>
    </dataValidation>
  </dataValidations>
  <pageMargins left="0.39370078740157483" right="0.39370078740157483" top="0.39370078740157483" bottom="0.39370078740157483" header="0" footer="0"/>
  <pageSetup paperSize="8" scale="61" fitToHeight="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I267"/>
  <sheetViews>
    <sheetView zoomScale="70" workbookViewId="0">
      <pane xSplit="6" ySplit="3" topLeftCell="G229" activePane="bottomRight" state="frozen"/>
      <selection pane="topRight" activeCell="F1" sqref="F1"/>
      <selection pane="bottomLeft" activeCell="A5" sqref="A5"/>
      <selection pane="bottomRight" activeCell="A3" sqref="A3"/>
    </sheetView>
  </sheetViews>
  <sheetFormatPr defaultColWidth="12.7265625" defaultRowHeight="12.5" x14ac:dyDescent="0.25"/>
  <cols>
    <col min="1" max="1" width="13.81640625" style="143" customWidth="1"/>
    <col min="2" max="2" width="69.7265625" style="143" bestFit="1" customWidth="1"/>
    <col min="3" max="3" width="11.453125" style="143" customWidth="1"/>
    <col min="4" max="5" width="9.81640625" style="143" customWidth="1"/>
    <col min="6" max="6" width="15.1796875" style="143" customWidth="1"/>
    <col min="7" max="19" width="12.7265625" style="143"/>
    <col min="20" max="20" width="13.26953125" style="143" customWidth="1"/>
    <col min="21" max="26" width="12.7265625" style="143"/>
    <col min="27" max="28" width="12.7265625" style="143" customWidth="1"/>
    <col min="29" max="34" width="12.7265625" style="143"/>
    <col min="35" max="35" width="0" style="143" hidden="1" customWidth="1"/>
    <col min="36" max="16384" width="12.7265625" style="143"/>
  </cols>
  <sheetData>
    <row r="1" spans="1:35" s="126" customFormat="1" ht="18.5" thickBot="1" x14ac:dyDescent="0.45">
      <c r="A1" s="125" t="s">
        <v>35</v>
      </c>
      <c r="C1" s="127" t="s">
        <v>192</v>
      </c>
      <c r="D1" s="127"/>
      <c r="E1" s="127"/>
    </row>
    <row r="2" spans="1:35" s="170" customFormat="1" ht="63.75" customHeight="1" thickBot="1" x14ac:dyDescent="0.35">
      <c r="A2" s="128" t="s">
        <v>0</v>
      </c>
      <c r="B2" s="128" t="s">
        <v>1</v>
      </c>
      <c r="C2" s="128" t="s">
        <v>18</v>
      </c>
      <c r="D2" s="128" t="s">
        <v>2</v>
      </c>
      <c r="E2" s="128" t="s">
        <v>47</v>
      </c>
      <c r="F2" s="151" t="s">
        <v>3</v>
      </c>
      <c r="G2" s="474" t="s">
        <v>365</v>
      </c>
      <c r="H2" s="474" t="s">
        <v>189</v>
      </c>
      <c r="I2" s="482" t="s">
        <v>190</v>
      </c>
      <c r="J2" s="484" t="s">
        <v>183</v>
      </c>
      <c r="K2" s="485"/>
      <c r="L2" s="485"/>
      <c r="M2" s="485"/>
      <c r="N2" s="486"/>
      <c r="O2" s="482" t="s">
        <v>48</v>
      </c>
      <c r="P2" s="482" t="s">
        <v>363</v>
      </c>
      <c r="Q2" s="482" t="s">
        <v>161</v>
      </c>
      <c r="R2" s="482" t="s">
        <v>162</v>
      </c>
      <c r="S2" s="482" t="s">
        <v>163</v>
      </c>
      <c r="T2" s="487" t="s">
        <v>149</v>
      </c>
      <c r="U2" s="488"/>
      <c r="V2" s="488"/>
      <c r="W2" s="489"/>
      <c r="X2" s="490" t="s">
        <v>71</v>
      </c>
      <c r="Y2" s="474" t="s">
        <v>153</v>
      </c>
      <c r="Z2" s="474" t="s">
        <v>154</v>
      </c>
      <c r="AA2" s="482" t="s">
        <v>89</v>
      </c>
      <c r="AB2" s="482" t="s">
        <v>366</v>
      </c>
      <c r="AC2" s="482" t="s">
        <v>83</v>
      </c>
      <c r="AF2" s="129" t="s">
        <v>6</v>
      </c>
      <c r="AI2" s="170" t="s">
        <v>72</v>
      </c>
    </row>
    <row r="3" spans="1:35" s="170" customFormat="1" ht="37.5" x14ac:dyDescent="0.25">
      <c r="A3" s="134" t="s">
        <v>7</v>
      </c>
      <c r="B3" s="171"/>
      <c r="C3" s="171"/>
      <c r="D3" s="171" t="s">
        <v>8</v>
      </c>
      <c r="E3" s="171" t="s">
        <v>8</v>
      </c>
      <c r="F3" s="179"/>
      <c r="G3" s="483"/>
      <c r="H3" s="483"/>
      <c r="I3" s="483"/>
      <c r="J3" s="171" t="s">
        <v>29</v>
      </c>
      <c r="K3" s="183" t="s">
        <v>152</v>
      </c>
      <c r="L3" s="171" t="s">
        <v>70</v>
      </c>
      <c r="M3" s="183" t="s">
        <v>193</v>
      </c>
      <c r="N3" s="183" t="s">
        <v>19</v>
      </c>
      <c r="O3" s="483"/>
      <c r="P3" s="483"/>
      <c r="Q3" s="483"/>
      <c r="R3" s="483"/>
      <c r="S3" s="483"/>
      <c r="T3" s="171" t="s">
        <v>175</v>
      </c>
      <c r="U3" s="171" t="s">
        <v>158</v>
      </c>
      <c r="V3" s="171" t="s">
        <v>159</v>
      </c>
      <c r="W3" s="171" t="s">
        <v>160</v>
      </c>
      <c r="X3" s="491"/>
      <c r="Y3" s="483"/>
      <c r="Z3" s="483"/>
      <c r="AA3" s="483"/>
      <c r="AB3" s="483"/>
      <c r="AC3" s="483"/>
      <c r="AF3" s="172"/>
      <c r="AI3" s="170" t="s">
        <v>73</v>
      </c>
    </row>
    <row r="4" spans="1:35" x14ac:dyDescent="0.25">
      <c r="A4" s="138"/>
      <c r="B4" s="189"/>
      <c r="C4" s="139"/>
      <c r="D4" s="182"/>
      <c r="E4" s="182"/>
      <c r="F4" s="152">
        <f t="shared" ref="F4:F67" si="0">SUM(G4:AC4)</f>
        <v>0</v>
      </c>
      <c r="G4" s="141"/>
      <c r="H4" s="141"/>
      <c r="I4" s="141"/>
      <c r="J4" s="141"/>
      <c r="K4" s="141"/>
      <c r="L4" s="141"/>
      <c r="M4" s="141"/>
      <c r="N4" s="141"/>
      <c r="O4" s="141"/>
      <c r="P4" s="141"/>
      <c r="Q4" s="141"/>
      <c r="R4" s="141"/>
      <c r="S4" s="141"/>
      <c r="T4" s="141"/>
      <c r="U4" s="141"/>
      <c r="V4" s="141"/>
      <c r="W4" s="141"/>
      <c r="X4" s="141"/>
      <c r="Y4" s="141"/>
      <c r="Z4" s="141"/>
      <c r="AA4" s="141"/>
      <c r="AB4" s="141"/>
      <c r="AC4" s="141"/>
      <c r="AF4" s="169">
        <f t="shared" ref="AF4:AF74" si="1">IF(D4="Y",0,F4)</f>
        <v>0</v>
      </c>
    </row>
    <row r="5" spans="1:35" x14ac:dyDescent="0.25">
      <c r="A5" s="138"/>
      <c r="B5" s="189"/>
      <c r="C5" s="139"/>
      <c r="D5" s="182"/>
      <c r="E5" s="182"/>
      <c r="F5" s="152">
        <f t="shared" si="0"/>
        <v>0</v>
      </c>
      <c r="G5" s="141"/>
      <c r="H5" s="141"/>
      <c r="I5" s="141"/>
      <c r="J5" s="141"/>
      <c r="K5" s="141"/>
      <c r="L5" s="141"/>
      <c r="M5" s="141"/>
      <c r="N5" s="141"/>
      <c r="O5" s="141"/>
      <c r="P5" s="141"/>
      <c r="Q5" s="141"/>
      <c r="R5" s="141"/>
      <c r="S5" s="141"/>
      <c r="T5" s="141"/>
      <c r="U5" s="141"/>
      <c r="V5" s="141"/>
      <c r="W5" s="141"/>
      <c r="X5" s="141"/>
      <c r="Y5" s="141"/>
      <c r="Z5" s="141"/>
      <c r="AA5" s="141"/>
      <c r="AB5" s="141"/>
      <c r="AC5" s="141"/>
      <c r="AF5" s="169">
        <f t="shared" si="1"/>
        <v>0</v>
      </c>
    </row>
    <row r="6" spans="1:35" x14ac:dyDescent="0.25">
      <c r="A6" s="138"/>
      <c r="B6" s="189"/>
      <c r="C6" s="139"/>
      <c r="D6" s="182"/>
      <c r="E6" s="182"/>
      <c r="F6" s="152">
        <f t="shared" si="0"/>
        <v>0</v>
      </c>
      <c r="G6" s="141"/>
      <c r="H6" s="141"/>
      <c r="I6" s="141"/>
      <c r="J6" s="141"/>
      <c r="K6" s="141"/>
      <c r="L6" s="141"/>
      <c r="M6" s="141"/>
      <c r="N6" s="141"/>
      <c r="O6" s="141"/>
      <c r="P6" s="141"/>
      <c r="Q6" s="141"/>
      <c r="R6" s="141"/>
      <c r="S6" s="141"/>
      <c r="T6" s="141"/>
      <c r="U6" s="141"/>
      <c r="V6" s="141"/>
      <c r="W6" s="141"/>
      <c r="X6" s="141"/>
      <c r="Y6" s="141"/>
      <c r="Z6" s="141"/>
      <c r="AA6" s="141"/>
      <c r="AB6" s="141"/>
      <c r="AC6" s="141"/>
      <c r="AF6" s="169">
        <f t="shared" si="1"/>
        <v>0</v>
      </c>
    </row>
    <row r="7" spans="1:35" x14ac:dyDescent="0.25">
      <c r="A7" s="138"/>
      <c r="B7" s="189"/>
      <c r="C7" s="139"/>
      <c r="D7" s="182"/>
      <c r="E7" s="182"/>
      <c r="F7" s="152">
        <f t="shared" si="0"/>
        <v>0</v>
      </c>
      <c r="G7" s="141"/>
      <c r="H7" s="141"/>
      <c r="I7" s="141"/>
      <c r="J7" s="141"/>
      <c r="K7" s="141"/>
      <c r="L7" s="141"/>
      <c r="M7" s="141"/>
      <c r="N7" s="141"/>
      <c r="O7" s="141"/>
      <c r="P7" s="141"/>
      <c r="Q7" s="141"/>
      <c r="R7" s="141"/>
      <c r="S7" s="141"/>
      <c r="T7" s="141"/>
      <c r="U7" s="141"/>
      <c r="V7" s="141"/>
      <c r="W7" s="141"/>
      <c r="X7" s="141"/>
      <c r="Y7" s="141"/>
      <c r="Z7" s="141"/>
      <c r="AA7" s="141"/>
      <c r="AB7" s="141"/>
      <c r="AC7" s="141"/>
      <c r="AF7" s="169">
        <f t="shared" si="1"/>
        <v>0</v>
      </c>
    </row>
    <row r="8" spans="1:35" x14ac:dyDescent="0.25">
      <c r="A8" s="138"/>
      <c r="B8" s="189"/>
      <c r="C8" s="139"/>
      <c r="D8" s="182"/>
      <c r="E8" s="182"/>
      <c r="F8" s="152">
        <f t="shared" si="0"/>
        <v>0</v>
      </c>
      <c r="G8" s="141"/>
      <c r="H8" s="141"/>
      <c r="I8" s="141"/>
      <c r="J8" s="141"/>
      <c r="K8" s="141"/>
      <c r="L8" s="141"/>
      <c r="M8" s="141"/>
      <c r="N8" s="141"/>
      <c r="O8" s="141"/>
      <c r="P8" s="141"/>
      <c r="Q8" s="141"/>
      <c r="R8" s="141"/>
      <c r="S8" s="141"/>
      <c r="T8" s="141"/>
      <c r="U8" s="141"/>
      <c r="V8" s="141"/>
      <c r="W8" s="141"/>
      <c r="X8" s="141"/>
      <c r="Y8" s="141"/>
      <c r="Z8" s="141"/>
      <c r="AA8" s="141"/>
      <c r="AB8" s="141"/>
      <c r="AC8" s="141"/>
      <c r="AF8" s="169">
        <f t="shared" si="1"/>
        <v>0</v>
      </c>
    </row>
    <row r="9" spans="1:35" x14ac:dyDescent="0.25">
      <c r="A9" s="138"/>
      <c r="B9" s="189"/>
      <c r="C9" s="139"/>
      <c r="D9" s="182"/>
      <c r="E9" s="182"/>
      <c r="F9" s="152">
        <f t="shared" si="0"/>
        <v>0</v>
      </c>
      <c r="G9" s="141"/>
      <c r="H9" s="141"/>
      <c r="I9" s="141"/>
      <c r="J9" s="141"/>
      <c r="K9" s="141"/>
      <c r="L9" s="141"/>
      <c r="M9" s="141"/>
      <c r="N9" s="141"/>
      <c r="O9" s="141"/>
      <c r="P9" s="141"/>
      <c r="Q9" s="141"/>
      <c r="R9" s="141"/>
      <c r="S9" s="141"/>
      <c r="T9" s="141"/>
      <c r="U9" s="141"/>
      <c r="V9" s="141"/>
      <c r="W9" s="141"/>
      <c r="X9" s="141"/>
      <c r="Y9" s="141"/>
      <c r="Z9" s="141"/>
      <c r="AA9" s="141"/>
      <c r="AB9" s="141"/>
      <c r="AC9" s="141"/>
      <c r="AF9" s="169">
        <f t="shared" si="1"/>
        <v>0</v>
      </c>
    </row>
    <row r="10" spans="1:35" x14ac:dyDescent="0.25">
      <c r="A10" s="138"/>
      <c r="B10" s="189"/>
      <c r="C10" s="139"/>
      <c r="D10" s="182"/>
      <c r="E10" s="182"/>
      <c r="F10" s="152">
        <f t="shared" si="0"/>
        <v>0</v>
      </c>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F10" s="169">
        <f t="shared" si="1"/>
        <v>0</v>
      </c>
    </row>
    <row r="11" spans="1:35" x14ac:dyDescent="0.25">
      <c r="A11" s="138"/>
      <c r="B11" s="189"/>
      <c r="C11" s="139"/>
      <c r="D11" s="182"/>
      <c r="E11" s="182"/>
      <c r="F11" s="152">
        <f t="shared" si="0"/>
        <v>0</v>
      </c>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F11" s="169">
        <f t="shared" si="1"/>
        <v>0</v>
      </c>
    </row>
    <row r="12" spans="1:35" x14ac:dyDescent="0.25">
      <c r="A12" s="138"/>
      <c r="B12" s="189"/>
      <c r="C12" s="139"/>
      <c r="D12" s="182"/>
      <c r="E12" s="182"/>
      <c r="F12" s="152">
        <f t="shared" si="0"/>
        <v>0</v>
      </c>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F12" s="169">
        <f t="shared" si="1"/>
        <v>0</v>
      </c>
    </row>
    <row r="13" spans="1:35" x14ac:dyDescent="0.25">
      <c r="A13" s="138"/>
      <c r="B13" s="189"/>
      <c r="C13" s="139"/>
      <c r="D13" s="182"/>
      <c r="E13" s="182"/>
      <c r="F13" s="152">
        <f t="shared" si="0"/>
        <v>0</v>
      </c>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F13" s="169">
        <f t="shared" si="1"/>
        <v>0</v>
      </c>
    </row>
    <row r="14" spans="1:35" x14ac:dyDescent="0.25">
      <c r="A14" s="138"/>
      <c r="B14" s="189"/>
      <c r="C14" s="139"/>
      <c r="D14" s="182"/>
      <c r="E14" s="182"/>
      <c r="F14" s="152">
        <f t="shared" si="0"/>
        <v>0</v>
      </c>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F14" s="169">
        <f t="shared" si="1"/>
        <v>0</v>
      </c>
    </row>
    <row r="15" spans="1:35" x14ac:dyDescent="0.25">
      <c r="A15" s="138"/>
      <c r="B15" s="189"/>
      <c r="C15" s="139"/>
      <c r="D15" s="182"/>
      <c r="E15" s="182"/>
      <c r="F15" s="152">
        <f t="shared" si="0"/>
        <v>0</v>
      </c>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F15" s="169">
        <f t="shared" si="1"/>
        <v>0</v>
      </c>
    </row>
    <row r="16" spans="1:35" x14ac:dyDescent="0.25">
      <c r="A16" s="138"/>
      <c r="B16" s="189"/>
      <c r="C16" s="139"/>
      <c r="D16" s="182"/>
      <c r="E16" s="182"/>
      <c r="F16" s="152">
        <f t="shared" si="0"/>
        <v>0</v>
      </c>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F16" s="169">
        <f t="shared" si="1"/>
        <v>0</v>
      </c>
    </row>
    <row r="17" spans="1:32" x14ac:dyDescent="0.25">
      <c r="A17" s="138"/>
      <c r="B17" s="189"/>
      <c r="C17" s="139"/>
      <c r="D17" s="182"/>
      <c r="E17" s="182"/>
      <c r="F17" s="152">
        <f t="shared" si="0"/>
        <v>0</v>
      </c>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F17" s="169">
        <f t="shared" si="1"/>
        <v>0</v>
      </c>
    </row>
    <row r="18" spans="1:32" x14ac:dyDescent="0.25">
      <c r="A18" s="138"/>
      <c r="B18" s="139"/>
      <c r="C18" s="139"/>
      <c r="D18" s="140"/>
      <c r="E18" s="140"/>
      <c r="F18" s="152">
        <f t="shared" si="0"/>
        <v>0</v>
      </c>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F18" s="169">
        <f t="shared" si="1"/>
        <v>0</v>
      </c>
    </row>
    <row r="19" spans="1:32" x14ac:dyDescent="0.25">
      <c r="A19" s="138"/>
      <c r="B19" s="139"/>
      <c r="C19" s="139"/>
      <c r="D19" s="140"/>
      <c r="E19" s="140"/>
      <c r="F19" s="152">
        <f t="shared" si="0"/>
        <v>0</v>
      </c>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F19" s="169">
        <f t="shared" si="1"/>
        <v>0</v>
      </c>
    </row>
    <row r="20" spans="1:32" x14ac:dyDescent="0.25">
      <c r="A20" s="138"/>
      <c r="B20" s="139"/>
      <c r="C20" s="139"/>
      <c r="D20" s="140"/>
      <c r="E20" s="140"/>
      <c r="F20" s="152">
        <f t="shared" si="0"/>
        <v>0</v>
      </c>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F20" s="169">
        <f t="shared" si="1"/>
        <v>0</v>
      </c>
    </row>
    <row r="21" spans="1:32" x14ac:dyDescent="0.25">
      <c r="A21" s="138"/>
      <c r="B21" s="139"/>
      <c r="C21" s="139"/>
      <c r="D21" s="140"/>
      <c r="E21" s="140"/>
      <c r="F21" s="152">
        <f t="shared" si="0"/>
        <v>0</v>
      </c>
      <c r="G21" s="173"/>
      <c r="H21" s="141"/>
      <c r="I21" s="141"/>
      <c r="J21" s="141"/>
      <c r="K21" s="141"/>
      <c r="L21" s="141"/>
      <c r="M21" s="141"/>
      <c r="N21" s="141"/>
      <c r="O21" s="141"/>
      <c r="P21" s="141"/>
      <c r="Q21" s="141"/>
      <c r="R21" s="141"/>
      <c r="S21" s="141"/>
      <c r="T21" s="141"/>
      <c r="U21" s="141"/>
      <c r="V21" s="141"/>
      <c r="W21" s="141"/>
      <c r="X21" s="141"/>
      <c r="Y21" s="141"/>
      <c r="Z21" s="141"/>
      <c r="AA21" s="141"/>
      <c r="AB21" s="141"/>
      <c r="AC21" s="141"/>
      <c r="AF21" s="169">
        <f t="shared" si="1"/>
        <v>0</v>
      </c>
    </row>
    <row r="22" spans="1:32" x14ac:dyDescent="0.25">
      <c r="A22" s="138"/>
      <c r="B22" s="139"/>
      <c r="C22" s="139"/>
      <c r="D22" s="140"/>
      <c r="E22" s="140"/>
      <c r="F22" s="152">
        <f t="shared" si="0"/>
        <v>0</v>
      </c>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F22" s="169">
        <f t="shared" si="1"/>
        <v>0</v>
      </c>
    </row>
    <row r="23" spans="1:32" x14ac:dyDescent="0.25">
      <c r="A23" s="138"/>
      <c r="B23" s="139"/>
      <c r="C23" s="139"/>
      <c r="D23" s="140"/>
      <c r="E23" s="140"/>
      <c r="F23" s="152">
        <f t="shared" si="0"/>
        <v>0</v>
      </c>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F23" s="169">
        <f t="shared" si="1"/>
        <v>0</v>
      </c>
    </row>
    <row r="24" spans="1:32" x14ac:dyDescent="0.25">
      <c r="A24" s="138"/>
      <c r="B24" s="139"/>
      <c r="C24" s="139"/>
      <c r="D24" s="140"/>
      <c r="E24" s="140"/>
      <c r="F24" s="152">
        <f t="shared" si="0"/>
        <v>0</v>
      </c>
      <c r="G24" s="141"/>
      <c r="H24" s="141"/>
      <c r="I24" s="141"/>
      <c r="J24" s="141"/>
      <c r="K24" s="141"/>
      <c r="L24" s="141"/>
      <c r="M24" s="141"/>
      <c r="N24" s="141"/>
      <c r="O24" s="141"/>
      <c r="P24" s="141"/>
      <c r="Q24" s="141"/>
      <c r="R24" s="141"/>
      <c r="S24" s="141"/>
      <c r="T24" s="141"/>
      <c r="U24" s="141"/>
      <c r="V24" s="141"/>
      <c r="W24" s="141"/>
      <c r="X24" s="141"/>
      <c r="Y24" s="141"/>
      <c r="Z24" s="141"/>
      <c r="AA24" s="141"/>
      <c r="AB24" s="141"/>
      <c r="AC24" s="174"/>
      <c r="AF24" s="169">
        <f t="shared" si="1"/>
        <v>0</v>
      </c>
    </row>
    <row r="25" spans="1:32" x14ac:dyDescent="0.25">
      <c r="A25" s="138"/>
      <c r="B25" s="139"/>
      <c r="C25" s="139"/>
      <c r="D25" s="140"/>
      <c r="E25" s="140"/>
      <c r="F25" s="152">
        <f t="shared" si="0"/>
        <v>0</v>
      </c>
      <c r="G25" s="141"/>
      <c r="H25" s="141"/>
      <c r="I25" s="141"/>
      <c r="J25" s="141"/>
      <c r="K25" s="141"/>
      <c r="L25" s="141"/>
      <c r="M25" s="141"/>
      <c r="N25" s="141"/>
      <c r="O25" s="141"/>
      <c r="P25" s="141"/>
      <c r="Q25" s="141"/>
      <c r="R25" s="141"/>
      <c r="S25" s="141"/>
      <c r="T25" s="141"/>
      <c r="U25" s="141"/>
      <c r="V25" s="141"/>
      <c r="W25" s="141"/>
      <c r="X25" s="141"/>
      <c r="Y25" s="141"/>
      <c r="Z25" s="141"/>
      <c r="AA25" s="141"/>
      <c r="AB25" s="141"/>
      <c r="AC25" s="174"/>
      <c r="AF25" s="169">
        <f t="shared" si="1"/>
        <v>0</v>
      </c>
    </row>
    <row r="26" spans="1:32" x14ac:dyDescent="0.25">
      <c r="A26" s="138"/>
      <c r="B26" s="139"/>
      <c r="C26" s="139"/>
      <c r="D26" s="140"/>
      <c r="E26" s="140"/>
      <c r="F26" s="152">
        <f t="shared" si="0"/>
        <v>0</v>
      </c>
      <c r="G26" s="141"/>
      <c r="H26" s="141"/>
      <c r="I26" s="141"/>
      <c r="J26" s="141"/>
      <c r="K26" s="141"/>
      <c r="L26" s="141"/>
      <c r="M26" s="141"/>
      <c r="N26" s="141"/>
      <c r="O26" s="141"/>
      <c r="P26" s="141"/>
      <c r="Q26" s="141"/>
      <c r="R26" s="141"/>
      <c r="S26" s="141"/>
      <c r="T26" s="141"/>
      <c r="U26" s="141"/>
      <c r="V26" s="141"/>
      <c r="W26" s="141"/>
      <c r="X26" s="141"/>
      <c r="Y26" s="141"/>
      <c r="Z26" s="141"/>
      <c r="AA26" s="141"/>
      <c r="AB26" s="141"/>
      <c r="AC26" s="174"/>
      <c r="AF26" s="169">
        <f t="shared" si="1"/>
        <v>0</v>
      </c>
    </row>
    <row r="27" spans="1:32" x14ac:dyDescent="0.25">
      <c r="A27" s="138"/>
      <c r="B27" s="139"/>
      <c r="C27" s="139"/>
      <c r="D27" s="140"/>
      <c r="E27" s="140"/>
      <c r="F27" s="152">
        <f t="shared" si="0"/>
        <v>0</v>
      </c>
      <c r="G27" s="141"/>
      <c r="H27" s="141"/>
      <c r="I27" s="141"/>
      <c r="J27" s="141"/>
      <c r="K27" s="141"/>
      <c r="L27" s="141"/>
      <c r="M27" s="141"/>
      <c r="N27" s="141"/>
      <c r="O27" s="141"/>
      <c r="P27" s="141"/>
      <c r="Q27" s="141"/>
      <c r="R27" s="141"/>
      <c r="S27" s="141"/>
      <c r="T27" s="141"/>
      <c r="U27" s="141"/>
      <c r="V27" s="141"/>
      <c r="W27" s="141"/>
      <c r="X27" s="141"/>
      <c r="Y27" s="141"/>
      <c r="Z27" s="141"/>
      <c r="AA27" s="141"/>
      <c r="AB27" s="141"/>
      <c r="AC27" s="174"/>
      <c r="AF27" s="169">
        <f t="shared" si="1"/>
        <v>0</v>
      </c>
    </row>
    <row r="28" spans="1:32" x14ac:dyDescent="0.25">
      <c r="A28" s="138"/>
      <c r="B28" s="139"/>
      <c r="C28" s="139"/>
      <c r="D28" s="140"/>
      <c r="E28" s="140"/>
      <c r="F28" s="152">
        <f t="shared" si="0"/>
        <v>0</v>
      </c>
      <c r="G28" s="141"/>
      <c r="H28" s="141"/>
      <c r="I28" s="141"/>
      <c r="J28" s="141"/>
      <c r="K28" s="141"/>
      <c r="L28" s="141"/>
      <c r="M28" s="141"/>
      <c r="N28" s="141"/>
      <c r="O28" s="141"/>
      <c r="P28" s="141"/>
      <c r="Q28" s="141"/>
      <c r="R28" s="141"/>
      <c r="S28" s="141"/>
      <c r="T28" s="141"/>
      <c r="U28" s="141"/>
      <c r="V28" s="141"/>
      <c r="W28" s="141"/>
      <c r="X28" s="141"/>
      <c r="Y28" s="141"/>
      <c r="Z28" s="141"/>
      <c r="AA28" s="141"/>
      <c r="AB28" s="141"/>
      <c r="AC28" s="174"/>
      <c r="AF28" s="169">
        <f t="shared" si="1"/>
        <v>0</v>
      </c>
    </row>
    <row r="29" spans="1:32" x14ac:dyDescent="0.25">
      <c r="A29" s="138"/>
      <c r="B29" s="139"/>
      <c r="C29" s="139"/>
      <c r="D29" s="140"/>
      <c r="E29" s="140"/>
      <c r="F29" s="152">
        <f t="shared" si="0"/>
        <v>0</v>
      </c>
      <c r="G29" s="141"/>
      <c r="H29" s="141"/>
      <c r="I29" s="141"/>
      <c r="J29" s="141"/>
      <c r="K29" s="141"/>
      <c r="L29" s="141"/>
      <c r="M29" s="141"/>
      <c r="N29" s="141"/>
      <c r="O29" s="141"/>
      <c r="P29" s="141"/>
      <c r="Q29" s="141"/>
      <c r="R29" s="141"/>
      <c r="S29" s="141"/>
      <c r="T29" s="141"/>
      <c r="U29" s="141"/>
      <c r="V29" s="141"/>
      <c r="W29" s="141"/>
      <c r="X29" s="141"/>
      <c r="Y29" s="141"/>
      <c r="Z29" s="141"/>
      <c r="AA29" s="141"/>
      <c r="AB29" s="141"/>
      <c r="AC29" s="174"/>
      <c r="AF29" s="169">
        <f t="shared" si="1"/>
        <v>0</v>
      </c>
    </row>
    <row r="30" spans="1:32" x14ac:dyDescent="0.25">
      <c r="A30" s="138"/>
      <c r="B30" s="139"/>
      <c r="C30" s="139"/>
      <c r="D30" s="140"/>
      <c r="E30" s="140"/>
      <c r="F30" s="152">
        <f t="shared" si="0"/>
        <v>0</v>
      </c>
      <c r="G30" s="141"/>
      <c r="H30" s="141"/>
      <c r="I30" s="141"/>
      <c r="J30" s="141"/>
      <c r="K30" s="141"/>
      <c r="L30" s="141"/>
      <c r="M30" s="141"/>
      <c r="N30" s="141"/>
      <c r="O30" s="141"/>
      <c r="P30" s="141"/>
      <c r="Q30" s="141"/>
      <c r="R30" s="141"/>
      <c r="S30" s="141"/>
      <c r="T30" s="141"/>
      <c r="U30" s="141"/>
      <c r="V30" s="141"/>
      <c r="W30" s="141"/>
      <c r="X30" s="141"/>
      <c r="Y30" s="141"/>
      <c r="Z30" s="141"/>
      <c r="AA30" s="141"/>
      <c r="AB30" s="141"/>
      <c r="AC30" s="174"/>
      <c r="AF30" s="169">
        <f t="shared" si="1"/>
        <v>0</v>
      </c>
    </row>
    <row r="31" spans="1:32" x14ac:dyDescent="0.25">
      <c r="A31" s="138"/>
      <c r="B31" s="139"/>
      <c r="C31" s="139"/>
      <c r="D31" s="140"/>
      <c r="E31" s="140"/>
      <c r="F31" s="152">
        <f t="shared" si="0"/>
        <v>0</v>
      </c>
      <c r="G31" s="141"/>
      <c r="H31" s="141"/>
      <c r="I31" s="141"/>
      <c r="J31" s="141"/>
      <c r="K31" s="141"/>
      <c r="L31" s="141"/>
      <c r="M31" s="141"/>
      <c r="N31" s="141"/>
      <c r="O31" s="141"/>
      <c r="P31" s="141"/>
      <c r="Q31" s="141"/>
      <c r="R31" s="141"/>
      <c r="S31" s="141"/>
      <c r="T31" s="141"/>
      <c r="U31" s="141"/>
      <c r="V31" s="141"/>
      <c r="W31" s="141"/>
      <c r="X31" s="141"/>
      <c r="Y31" s="141"/>
      <c r="Z31" s="141"/>
      <c r="AA31" s="141"/>
      <c r="AB31" s="141"/>
      <c r="AC31" s="174"/>
      <c r="AF31" s="169">
        <f t="shared" si="1"/>
        <v>0</v>
      </c>
    </row>
    <row r="32" spans="1:32" x14ac:dyDescent="0.25">
      <c r="A32" s="138"/>
      <c r="B32" s="139"/>
      <c r="C32" s="139"/>
      <c r="D32" s="140"/>
      <c r="E32" s="140"/>
      <c r="F32" s="152">
        <f t="shared" si="0"/>
        <v>0</v>
      </c>
      <c r="G32" s="141"/>
      <c r="H32" s="141"/>
      <c r="I32" s="141"/>
      <c r="J32" s="141"/>
      <c r="K32" s="141"/>
      <c r="L32" s="141"/>
      <c r="M32" s="141"/>
      <c r="N32" s="141"/>
      <c r="O32" s="141"/>
      <c r="P32" s="141"/>
      <c r="Q32" s="141"/>
      <c r="R32" s="141"/>
      <c r="S32" s="141"/>
      <c r="T32" s="141"/>
      <c r="U32" s="141"/>
      <c r="V32" s="141"/>
      <c r="W32" s="141"/>
      <c r="X32" s="141"/>
      <c r="Y32" s="141"/>
      <c r="Z32" s="141"/>
      <c r="AA32" s="141"/>
      <c r="AB32" s="141"/>
      <c r="AC32" s="174"/>
      <c r="AF32" s="169">
        <f t="shared" si="1"/>
        <v>0</v>
      </c>
    </row>
    <row r="33" spans="1:32" x14ac:dyDescent="0.25">
      <c r="A33" s="138"/>
      <c r="B33" s="139"/>
      <c r="C33" s="139"/>
      <c r="D33" s="140"/>
      <c r="E33" s="140"/>
      <c r="F33" s="152">
        <f t="shared" si="0"/>
        <v>0</v>
      </c>
      <c r="G33" s="141"/>
      <c r="H33" s="141"/>
      <c r="I33" s="141"/>
      <c r="J33" s="141"/>
      <c r="K33" s="141"/>
      <c r="L33" s="141"/>
      <c r="M33" s="141"/>
      <c r="N33" s="141"/>
      <c r="O33" s="141"/>
      <c r="P33" s="141"/>
      <c r="Q33" s="141"/>
      <c r="R33" s="141"/>
      <c r="S33" s="141"/>
      <c r="T33" s="141"/>
      <c r="U33" s="141"/>
      <c r="V33" s="141"/>
      <c r="W33" s="141"/>
      <c r="X33" s="141"/>
      <c r="Y33" s="141"/>
      <c r="Z33" s="141"/>
      <c r="AA33" s="141"/>
      <c r="AB33" s="141"/>
      <c r="AC33" s="174"/>
      <c r="AF33" s="169">
        <f t="shared" si="1"/>
        <v>0</v>
      </c>
    </row>
    <row r="34" spans="1:32" x14ac:dyDescent="0.25">
      <c r="A34" s="138"/>
      <c r="B34" s="139"/>
      <c r="C34" s="139"/>
      <c r="D34" s="140"/>
      <c r="E34" s="140"/>
      <c r="F34" s="152">
        <f t="shared" si="0"/>
        <v>0</v>
      </c>
      <c r="G34" s="141"/>
      <c r="H34" s="141"/>
      <c r="I34" s="141"/>
      <c r="J34" s="141"/>
      <c r="K34" s="141"/>
      <c r="L34" s="141"/>
      <c r="M34" s="141"/>
      <c r="N34" s="141"/>
      <c r="O34" s="141"/>
      <c r="P34" s="141"/>
      <c r="Q34" s="141"/>
      <c r="R34" s="141"/>
      <c r="S34" s="141"/>
      <c r="T34" s="141"/>
      <c r="U34" s="141"/>
      <c r="V34" s="141"/>
      <c r="W34" s="141"/>
      <c r="X34" s="141"/>
      <c r="Y34" s="141"/>
      <c r="Z34" s="141"/>
      <c r="AA34" s="141"/>
      <c r="AB34" s="141"/>
      <c r="AC34" s="174"/>
      <c r="AF34" s="169">
        <f t="shared" si="1"/>
        <v>0</v>
      </c>
    </row>
    <row r="35" spans="1:32" x14ac:dyDescent="0.25">
      <c r="A35" s="138"/>
      <c r="B35" s="139"/>
      <c r="C35" s="139"/>
      <c r="D35" s="140"/>
      <c r="E35" s="140"/>
      <c r="F35" s="152">
        <f t="shared" si="0"/>
        <v>0</v>
      </c>
      <c r="G35" s="141"/>
      <c r="H35" s="141"/>
      <c r="I35" s="141"/>
      <c r="J35" s="141"/>
      <c r="K35" s="141"/>
      <c r="L35" s="141"/>
      <c r="M35" s="141"/>
      <c r="N35" s="141"/>
      <c r="O35" s="141"/>
      <c r="P35" s="141"/>
      <c r="Q35" s="141"/>
      <c r="R35" s="141"/>
      <c r="S35" s="141"/>
      <c r="T35" s="141"/>
      <c r="U35" s="141"/>
      <c r="V35" s="141"/>
      <c r="W35" s="141"/>
      <c r="X35" s="141"/>
      <c r="Y35" s="141"/>
      <c r="Z35" s="141"/>
      <c r="AA35" s="141"/>
      <c r="AB35" s="141"/>
      <c r="AC35" s="174"/>
      <c r="AF35" s="169">
        <f t="shared" si="1"/>
        <v>0</v>
      </c>
    </row>
    <row r="36" spans="1:32" x14ac:dyDescent="0.25">
      <c r="A36" s="138"/>
      <c r="B36" s="139"/>
      <c r="C36" s="139"/>
      <c r="D36" s="140"/>
      <c r="E36" s="140"/>
      <c r="F36" s="152">
        <f t="shared" si="0"/>
        <v>0</v>
      </c>
      <c r="G36" s="141"/>
      <c r="H36" s="141"/>
      <c r="I36" s="141"/>
      <c r="J36" s="141"/>
      <c r="K36" s="141"/>
      <c r="L36" s="141"/>
      <c r="M36" s="141"/>
      <c r="N36" s="141"/>
      <c r="O36" s="141"/>
      <c r="P36" s="141"/>
      <c r="Q36" s="141"/>
      <c r="R36" s="141"/>
      <c r="S36" s="141"/>
      <c r="T36" s="141"/>
      <c r="U36" s="141"/>
      <c r="V36" s="141"/>
      <c r="W36" s="141"/>
      <c r="X36" s="141"/>
      <c r="Y36" s="141"/>
      <c r="Z36" s="141"/>
      <c r="AA36" s="141"/>
      <c r="AB36" s="141"/>
      <c r="AC36" s="174"/>
      <c r="AF36" s="169">
        <f t="shared" si="1"/>
        <v>0</v>
      </c>
    </row>
    <row r="37" spans="1:32" x14ac:dyDescent="0.25">
      <c r="A37" s="138"/>
      <c r="B37" s="139"/>
      <c r="C37" s="139"/>
      <c r="D37" s="140"/>
      <c r="E37" s="140"/>
      <c r="F37" s="152">
        <f t="shared" si="0"/>
        <v>0</v>
      </c>
      <c r="G37" s="141"/>
      <c r="H37" s="141"/>
      <c r="I37" s="141"/>
      <c r="J37" s="141"/>
      <c r="K37" s="141"/>
      <c r="L37" s="141"/>
      <c r="M37" s="141"/>
      <c r="N37" s="141"/>
      <c r="O37" s="141"/>
      <c r="P37" s="141"/>
      <c r="Q37" s="141"/>
      <c r="R37" s="141"/>
      <c r="S37" s="141"/>
      <c r="T37" s="141"/>
      <c r="U37" s="141"/>
      <c r="V37" s="141"/>
      <c r="W37" s="141"/>
      <c r="X37" s="141"/>
      <c r="Y37" s="141"/>
      <c r="Z37" s="141"/>
      <c r="AA37" s="141"/>
      <c r="AB37" s="141"/>
      <c r="AC37" s="174"/>
      <c r="AF37" s="169">
        <f t="shared" si="1"/>
        <v>0</v>
      </c>
    </row>
    <row r="38" spans="1:32" x14ac:dyDescent="0.25">
      <c r="A38" s="138"/>
      <c r="B38" s="139"/>
      <c r="C38" s="139"/>
      <c r="D38" s="140"/>
      <c r="E38" s="140"/>
      <c r="F38" s="152">
        <f t="shared" si="0"/>
        <v>0</v>
      </c>
      <c r="G38" s="141"/>
      <c r="H38" s="141"/>
      <c r="I38" s="141"/>
      <c r="J38" s="141"/>
      <c r="K38" s="141"/>
      <c r="L38" s="141"/>
      <c r="M38" s="141"/>
      <c r="N38" s="141"/>
      <c r="O38" s="141"/>
      <c r="P38" s="141"/>
      <c r="Q38" s="141"/>
      <c r="R38" s="141"/>
      <c r="S38" s="141"/>
      <c r="T38" s="141"/>
      <c r="U38" s="141"/>
      <c r="V38" s="141"/>
      <c r="W38" s="141"/>
      <c r="X38" s="141"/>
      <c r="Y38" s="141"/>
      <c r="Z38" s="141"/>
      <c r="AA38" s="141"/>
      <c r="AB38" s="141"/>
      <c r="AC38" s="174"/>
      <c r="AF38" s="169">
        <f t="shared" si="1"/>
        <v>0</v>
      </c>
    </row>
    <row r="39" spans="1:32" x14ac:dyDescent="0.25">
      <c r="A39" s="138"/>
      <c r="B39" s="139"/>
      <c r="C39" s="139"/>
      <c r="D39" s="140"/>
      <c r="E39" s="140"/>
      <c r="F39" s="152">
        <f t="shared" si="0"/>
        <v>0</v>
      </c>
      <c r="G39" s="141"/>
      <c r="H39" s="141"/>
      <c r="I39" s="141"/>
      <c r="J39" s="141"/>
      <c r="K39" s="141"/>
      <c r="L39" s="141"/>
      <c r="M39" s="141"/>
      <c r="N39" s="141"/>
      <c r="O39" s="141"/>
      <c r="P39" s="141"/>
      <c r="Q39" s="141"/>
      <c r="R39" s="141"/>
      <c r="S39" s="141"/>
      <c r="T39" s="141"/>
      <c r="U39" s="141"/>
      <c r="V39" s="141"/>
      <c r="W39" s="141"/>
      <c r="X39" s="141"/>
      <c r="Y39" s="141"/>
      <c r="Z39" s="141"/>
      <c r="AA39" s="141"/>
      <c r="AB39" s="141"/>
      <c r="AC39" s="174"/>
      <c r="AF39" s="169">
        <f t="shared" si="1"/>
        <v>0</v>
      </c>
    </row>
    <row r="40" spans="1:32" x14ac:dyDescent="0.25">
      <c r="A40" s="138"/>
      <c r="B40" s="139"/>
      <c r="C40" s="139"/>
      <c r="D40" s="140"/>
      <c r="E40" s="140"/>
      <c r="F40" s="152">
        <f t="shared" si="0"/>
        <v>0</v>
      </c>
      <c r="G40" s="141"/>
      <c r="H40" s="141"/>
      <c r="I40" s="141"/>
      <c r="J40" s="141"/>
      <c r="K40" s="141"/>
      <c r="L40" s="141"/>
      <c r="M40" s="141"/>
      <c r="N40" s="141"/>
      <c r="O40" s="141"/>
      <c r="P40" s="141"/>
      <c r="Q40" s="141"/>
      <c r="R40" s="141"/>
      <c r="S40" s="141"/>
      <c r="T40" s="141"/>
      <c r="U40" s="141"/>
      <c r="V40" s="141"/>
      <c r="W40" s="141"/>
      <c r="X40" s="141"/>
      <c r="Y40" s="141"/>
      <c r="Z40" s="141"/>
      <c r="AA40" s="141"/>
      <c r="AB40" s="141"/>
      <c r="AC40" s="174"/>
      <c r="AF40" s="169">
        <f t="shared" si="1"/>
        <v>0</v>
      </c>
    </row>
    <row r="41" spans="1:32" x14ac:dyDescent="0.25">
      <c r="A41" s="138"/>
      <c r="B41" s="139"/>
      <c r="C41" s="139"/>
      <c r="D41" s="140"/>
      <c r="E41" s="140"/>
      <c r="F41" s="152">
        <f t="shared" si="0"/>
        <v>0</v>
      </c>
      <c r="G41" s="141"/>
      <c r="H41" s="141"/>
      <c r="I41" s="141"/>
      <c r="J41" s="141"/>
      <c r="K41" s="141"/>
      <c r="L41" s="141"/>
      <c r="M41" s="141"/>
      <c r="N41" s="141"/>
      <c r="O41" s="141"/>
      <c r="P41" s="141"/>
      <c r="Q41" s="141"/>
      <c r="R41" s="141"/>
      <c r="S41" s="141"/>
      <c r="T41" s="141"/>
      <c r="U41" s="141"/>
      <c r="V41" s="141"/>
      <c r="W41" s="141"/>
      <c r="X41" s="141"/>
      <c r="Y41" s="141"/>
      <c r="Z41" s="141"/>
      <c r="AA41" s="141"/>
      <c r="AB41" s="141"/>
      <c r="AC41" s="174"/>
      <c r="AF41" s="169">
        <f t="shared" si="1"/>
        <v>0</v>
      </c>
    </row>
    <row r="42" spans="1:32" x14ac:dyDescent="0.25">
      <c r="A42" s="138"/>
      <c r="B42" s="139"/>
      <c r="C42" s="139"/>
      <c r="D42" s="140"/>
      <c r="E42" s="140"/>
      <c r="F42" s="152">
        <f t="shared" si="0"/>
        <v>0</v>
      </c>
      <c r="G42" s="141"/>
      <c r="H42" s="141"/>
      <c r="I42" s="141"/>
      <c r="J42" s="141"/>
      <c r="K42" s="141"/>
      <c r="L42" s="141"/>
      <c r="M42" s="141"/>
      <c r="N42" s="141"/>
      <c r="O42" s="141"/>
      <c r="P42" s="141"/>
      <c r="Q42" s="141"/>
      <c r="R42" s="141"/>
      <c r="S42" s="141"/>
      <c r="T42" s="141"/>
      <c r="U42" s="141"/>
      <c r="V42" s="141"/>
      <c r="W42" s="141"/>
      <c r="X42" s="141"/>
      <c r="Y42" s="141"/>
      <c r="Z42" s="141"/>
      <c r="AA42" s="141"/>
      <c r="AB42" s="141"/>
      <c r="AC42" s="174"/>
      <c r="AF42" s="169">
        <f t="shared" si="1"/>
        <v>0</v>
      </c>
    </row>
    <row r="43" spans="1:32" x14ac:dyDescent="0.25">
      <c r="A43" s="138"/>
      <c r="B43" s="139"/>
      <c r="C43" s="139"/>
      <c r="D43" s="140"/>
      <c r="E43" s="140"/>
      <c r="F43" s="152">
        <f t="shared" si="0"/>
        <v>0</v>
      </c>
      <c r="G43" s="141"/>
      <c r="H43" s="141"/>
      <c r="I43" s="141"/>
      <c r="J43" s="141"/>
      <c r="K43" s="141"/>
      <c r="L43" s="141"/>
      <c r="M43" s="141"/>
      <c r="N43" s="141"/>
      <c r="O43" s="141"/>
      <c r="P43" s="141"/>
      <c r="Q43" s="141"/>
      <c r="R43" s="141"/>
      <c r="S43" s="141"/>
      <c r="T43" s="141"/>
      <c r="U43" s="141"/>
      <c r="V43" s="141"/>
      <c r="W43" s="141"/>
      <c r="X43" s="141"/>
      <c r="Y43" s="141"/>
      <c r="Z43" s="141"/>
      <c r="AA43" s="141"/>
      <c r="AB43" s="141"/>
      <c r="AC43" s="174"/>
      <c r="AF43" s="169">
        <f t="shared" si="1"/>
        <v>0</v>
      </c>
    </row>
    <row r="44" spans="1:32" x14ac:dyDescent="0.25">
      <c r="A44" s="138"/>
      <c r="B44" s="139"/>
      <c r="C44" s="139"/>
      <c r="D44" s="140"/>
      <c r="E44" s="140"/>
      <c r="F44" s="152">
        <f t="shared" si="0"/>
        <v>0</v>
      </c>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F44" s="169">
        <f t="shared" si="1"/>
        <v>0</v>
      </c>
    </row>
    <row r="45" spans="1:32" x14ac:dyDescent="0.25">
      <c r="A45" s="138"/>
      <c r="B45" s="139"/>
      <c r="C45" s="139"/>
      <c r="D45" s="140"/>
      <c r="E45" s="140"/>
      <c r="F45" s="152">
        <f t="shared" si="0"/>
        <v>0</v>
      </c>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F45" s="169">
        <f t="shared" si="1"/>
        <v>0</v>
      </c>
    </row>
    <row r="46" spans="1:32" x14ac:dyDescent="0.25">
      <c r="A46" s="138"/>
      <c r="B46" s="139"/>
      <c r="C46" s="139"/>
      <c r="D46" s="140"/>
      <c r="E46" s="140"/>
      <c r="F46" s="152">
        <f t="shared" si="0"/>
        <v>0</v>
      </c>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F46" s="169">
        <f t="shared" si="1"/>
        <v>0</v>
      </c>
    </row>
    <row r="47" spans="1:32" x14ac:dyDescent="0.25">
      <c r="A47" s="138"/>
      <c r="B47" s="139"/>
      <c r="C47" s="139"/>
      <c r="D47" s="140"/>
      <c r="E47" s="140"/>
      <c r="F47" s="152">
        <f t="shared" si="0"/>
        <v>0</v>
      </c>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F47" s="169">
        <f t="shared" si="1"/>
        <v>0</v>
      </c>
    </row>
    <row r="48" spans="1:32" x14ac:dyDescent="0.25">
      <c r="A48" s="138"/>
      <c r="B48" s="139"/>
      <c r="C48" s="139"/>
      <c r="D48" s="140"/>
      <c r="E48" s="140"/>
      <c r="F48" s="152">
        <f t="shared" si="0"/>
        <v>0</v>
      </c>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F48" s="169">
        <f t="shared" si="1"/>
        <v>0</v>
      </c>
    </row>
    <row r="49" spans="1:32" x14ac:dyDescent="0.25">
      <c r="A49" s="138"/>
      <c r="B49" s="139"/>
      <c r="C49" s="139"/>
      <c r="D49" s="140"/>
      <c r="E49" s="140"/>
      <c r="F49" s="152">
        <f t="shared" si="0"/>
        <v>0</v>
      </c>
      <c r="G49" s="173"/>
      <c r="H49" s="141"/>
      <c r="I49" s="141"/>
      <c r="J49" s="141"/>
      <c r="K49" s="141"/>
      <c r="L49" s="141"/>
      <c r="M49" s="141"/>
      <c r="N49" s="141"/>
      <c r="O49" s="141"/>
      <c r="P49" s="141"/>
      <c r="Q49" s="141"/>
      <c r="R49" s="141"/>
      <c r="S49" s="141"/>
      <c r="T49" s="141"/>
      <c r="U49" s="141"/>
      <c r="V49" s="141"/>
      <c r="W49" s="141"/>
      <c r="X49" s="141"/>
      <c r="Y49" s="141"/>
      <c r="Z49" s="141"/>
      <c r="AA49" s="141"/>
      <c r="AB49" s="141"/>
      <c r="AC49" s="141"/>
      <c r="AF49" s="169">
        <f t="shared" si="1"/>
        <v>0</v>
      </c>
    </row>
    <row r="50" spans="1:32" x14ac:dyDescent="0.25">
      <c r="A50" s="138"/>
      <c r="B50" s="139"/>
      <c r="C50" s="139"/>
      <c r="D50" s="140"/>
      <c r="E50" s="140"/>
      <c r="F50" s="152">
        <f t="shared" si="0"/>
        <v>0</v>
      </c>
      <c r="G50" s="173"/>
      <c r="H50" s="141"/>
      <c r="I50" s="141"/>
      <c r="J50" s="141"/>
      <c r="K50" s="141"/>
      <c r="L50" s="141"/>
      <c r="M50" s="141"/>
      <c r="N50" s="141"/>
      <c r="O50" s="141"/>
      <c r="P50" s="141"/>
      <c r="Q50" s="141"/>
      <c r="R50" s="141"/>
      <c r="S50" s="141"/>
      <c r="T50" s="141"/>
      <c r="U50" s="141"/>
      <c r="V50" s="141"/>
      <c r="W50" s="141"/>
      <c r="X50" s="141"/>
      <c r="Y50" s="141"/>
      <c r="Z50" s="141"/>
      <c r="AA50" s="141"/>
      <c r="AB50" s="141"/>
      <c r="AC50" s="141"/>
      <c r="AF50" s="169">
        <f t="shared" si="1"/>
        <v>0</v>
      </c>
    </row>
    <row r="51" spans="1:32" x14ac:dyDescent="0.25">
      <c r="A51" s="138"/>
      <c r="B51" s="139"/>
      <c r="C51" s="139"/>
      <c r="D51" s="140"/>
      <c r="E51" s="140"/>
      <c r="F51" s="152">
        <f t="shared" si="0"/>
        <v>0</v>
      </c>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F51" s="169">
        <f t="shared" si="1"/>
        <v>0</v>
      </c>
    </row>
    <row r="52" spans="1:32" x14ac:dyDescent="0.25">
      <c r="A52" s="138"/>
      <c r="B52" s="139"/>
      <c r="C52" s="139"/>
      <c r="D52" s="140"/>
      <c r="E52" s="140"/>
      <c r="F52" s="152">
        <f t="shared" si="0"/>
        <v>0</v>
      </c>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F52" s="169">
        <f t="shared" si="1"/>
        <v>0</v>
      </c>
    </row>
    <row r="53" spans="1:32" x14ac:dyDescent="0.25">
      <c r="A53" s="138"/>
      <c r="B53" s="139"/>
      <c r="C53" s="139"/>
      <c r="D53" s="140"/>
      <c r="E53" s="140"/>
      <c r="F53" s="152">
        <f t="shared" si="0"/>
        <v>0</v>
      </c>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F53" s="169">
        <f t="shared" si="1"/>
        <v>0</v>
      </c>
    </row>
    <row r="54" spans="1:32" x14ac:dyDescent="0.25">
      <c r="A54" s="138"/>
      <c r="B54" s="139"/>
      <c r="C54" s="139"/>
      <c r="D54" s="140"/>
      <c r="E54" s="140"/>
      <c r="F54" s="152">
        <f t="shared" si="0"/>
        <v>0</v>
      </c>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F54" s="169">
        <f t="shared" si="1"/>
        <v>0</v>
      </c>
    </row>
    <row r="55" spans="1:32" x14ac:dyDescent="0.25">
      <c r="A55" s="138"/>
      <c r="B55" s="139"/>
      <c r="C55" s="139"/>
      <c r="D55" s="140"/>
      <c r="E55" s="140"/>
      <c r="F55" s="152">
        <f t="shared" si="0"/>
        <v>0</v>
      </c>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F55" s="169">
        <f t="shared" si="1"/>
        <v>0</v>
      </c>
    </row>
    <row r="56" spans="1:32" x14ac:dyDescent="0.25">
      <c r="A56" s="138"/>
      <c r="B56" s="139"/>
      <c r="C56" s="139"/>
      <c r="D56" s="140"/>
      <c r="E56" s="140"/>
      <c r="F56" s="152">
        <f t="shared" si="0"/>
        <v>0</v>
      </c>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F56" s="169">
        <f t="shared" si="1"/>
        <v>0</v>
      </c>
    </row>
    <row r="57" spans="1:32" x14ac:dyDescent="0.25">
      <c r="A57" s="138"/>
      <c r="B57" s="139"/>
      <c r="C57" s="139"/>
      <c r="D57" s="140"/>
      <c r="E57" s="140"/>
      <c r="F57" s="152">
        <f t="shared" si="0"/>
        <v>0</v>
      </c>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F57" s="169">
        <f t="shared" si="1"/>
        <v>0</v>
      </c>
    </row>
    <row r="58" spans="1:32" x14ac:dyDescent="0.25">
      <c r="A58" s="138"/>
      <c r="B58" s="139"/>
      <c r="C58" s="139"/>
      <c r="D58" s="140"/>
      <c r="E58" s="140"/>
      <c r="F58" s="152">
        <f t="shared" si="0"/>
        <v>0</v>
      </c>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F58" s="169">
        <f t="shared" si="1"/>
        <v>0</v>
      </c>
    </row>
    <row r="59" spans="1:32" x14ac:dyDescent="0.25">
      <c r="A59" s="138"/>
      <c r="B59" s="139"/>
      <c r="C59" s="139"/>
      <c r="D59" s="140"/>
      <c r="E59" s="140"/>
      <c r="F59" s="152">
        <f t="shared" si="0"/>
        <v>0</v>
      </c>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F59" s="169">
        <f t="shared" si="1"/>
        <v>0</v>
      </c>
    </row>
    <row r="60" spans="1:32" x14ac:dyDescent="0.25">
      <c r="A60" s="138"/>
      <c r="B60" s="139"/>
      <c r="C60" s="139"/>
      <c r="D60" s="140"/>
      <c r="E60" s="140"/>
      <c r="F60" s="152">
        <f t="shared" si="0"/>
        <v>0</v>
      </c>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F60" s="169">
        <f t="shared" si="1"/>
        <v>0</v>
      </c>
    </row>
    <row r="61" spans="1:32" x14ac:dyDescent="0.25">
      <c r="A61" s="138"/>
      <c r="B61" s="139"/>
      <c r="C61" s="139"/>
      <c r="D61" s="140"/>
      <c r="E61" s="140"/>
      <c r="F61" s="152">
        <f t="shared" si="0"/>
        <v>0</v>
      </c>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F61" s="169">
        <f t="shared" si="1"/>
        <v>0</v>
      </c>
    </row>
    <row r="62" spans="1:32" x14ac:dyDescent="0.25">
      <c r="A62" s="138"/>
      <c r="B62" s="139"/>
      <c r="C62" s="139"/>
      <c r="D62" s="140"/>
      <c r="E62" s="140"/>
      <c r="F62" s="152">
        <f t="shared" si="0"/>
        <v>0</v>
      </c>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F62" s="169">
        <f t="shared" si="1"/>
        <v>0</v>
      </c>
    </row>
    <row r="63" spans="1:32" x14ac:dyDescent="0.25">
      <c r="A63" s="138"/>
      <c r="B63" s="139"/>
      <c r="C63" s="139"/>
      <c r="D63" s="140"/>
      <c r="E63" s="140"/>
      <c r="F63" s="152">
        <f t="shared" si="0"/>
        <v>0</v>
      </c>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F63" s="169">
        <f t="shared" si="1"/>
        <v>0</v>
      </c>
    </row>
    <row r="64" spans="1:32" x14ac:dyDescent="0.25">
      <c r="A64" s="138"/>
      <c r="B64" s="139"/>
      <c r="C64" s="139"/>
      <c r="D64" s="140"/>
      <c r="E64" s="140"/>
      <c r="F64" s="152">
        <f t="shared" si="0"/>
        <v>0</v>
      </c>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F64" s="169">
        <f t="shared" si="1"/>
        <v>0</v>
      </c>
    </row>
    <row r="65" spans="1:32" x14ac:dyDescent="0.25">
      <c r="A65" s="138"/>
      <c r="B65" s="139"/>
      <c r="C65" s="139"/>
      <c r="D65" s="140"/>
      <c r="E65" s="140"/>
      <c r="F65" s="152">
        <f t="shared" si="0"/>
        <v>0</v>
      </c>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F65" s="169">
        <f t="shared" si="1"/>
        <v>0</v>
      </c>
    </row>
    <row r="66" spans="1:32" x14ac:dyDescent="0.25">
      <c r="A66" s="138"/>
      <c r="B66" s="139"/>
      <c r="C66" s="139"/>
      <c r="D66" s="140"/>
      <c r="E66" s="140"/>
      <c r="F66" s="152">
        <f t="shared" si="0"/>
        <v>0</v>
      </c>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F66" s="169">
        <f t="shared" si="1"/>
        <v>0</v>
      </c>
    </row>
    <row r="67" spans="1:32" x14ac:dyDescent="0.25">
      <c r="A67" s="138"/>
      <c r="B67" s="139"/>
      <c r="C67" s="139"/>
      <c r="D67" s="140"/>
      <c r="E67" s="140"/>
      <c r="F67" s="152">
        <f t="shared" si="0"/>
        <v>0</v>
      </c>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F67" s="169">
        <f t="shared" si="1"/>
        <v>0</v>
      </c>
    </row>
    <row r="68" spans="1:32" x14ac:dyDescent="0.25">
      <c r="A68" s="138"/>
      <c r="B68" s="139"/>
      <c r="C68" s="139"/>
      <c r="D68" s="140"/>
      <c r="E68" s="140"/>
      <c r="F68" s="152">
        <f t="shared" ref="F68:F131" si="2">SUM(G68:AC68)</f>
        <v>0</v>
      </c>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F68" s="169">
        <f t="shared" si="1"/>
        <v>0</v>
      </c>
    </row>
    <row r="69" spans="1:32" x14ac:dyDescent="0.25">
      <c r="A69" s="138"/>
      <c r="B69" s="139"/>
      <c r="C69" s="139"/>
      <c r="D69" s="140"/>
      <c r="E69" s="140"/>
      <c r="F69" s="152">
        <f t="shared" si="2"/>
        <v>0</v>
      </c>
      <c r="G69" s="141"/>
      <c r="H69" s="141"/>
      <c r="I69" s="141"/>
      <c r="J69" s="141"/>
      <c r="K69" s="141"/>
      <c r="L69" s="141"/>
      <c r="M69" s="141"/>
      <c r="N69" s="141"/>
      <c r="O69" s="141"/>
      <c r="P69" s="141"/>
      <c r="Q69" s="141"/>
      <c r="R69" s="141"/>
      <c r="S69" s="141"/>
      <c r="T69" s="141"/>
      <c r="U69" s="141"/>
      <c r="V69" s="141"/>
      <c r="W69" s="141"/>
      <c r="X69" s="141"/>
      <c r="Y69" s="141"/>
      <c r="Z69" s="141"/>
      <c r="AA69" s="141"/>
      <c r="AB69" s="141"/>
      <c r="AC69" s="141"/>
      <c r="AF69" s="169">
        <f t="shared" si="1"/>
        <v>0</v>
      </c>
    </row>
    <row r="70" spans="1:32" x14ac:dyDescent="0.25">
      <c r="A70" s="138"/>
      <c r="B70" s="139"/>
      <c r="C70" s="139"/>
      <c r="D70" s="140"/>
      <c r="E70" s="140"/>
      <c r="F70" s="152">
        <f t="shared" si="2"/>
        <v>0</v>
      </c>
      <c r="G70" s="141"/>
      <c r="H70" s="141"/>
      <c r="I70" s="141"/>
      <c r="J70" s="141"/>
      <c r="K70" s="141"/>
      <c r="L70" s="141"/>
      <c r="M70" s="141"/>
      <c r="N70" s="141"/>
      <c r="O70" s="141"/>
      <c r="P70" s="141"/>
      <c r="Q70" s="141"/>
      <c r="R70" s="141"/>
      <c r="S70" s="141"/>
      <c r="T70" s="141"/>
      <c r="U70" s="141"/>
      <c r="V70" s="141"/>
      <c r="W70" s="141"/>
      <c r="X70" s="141"/>
      <c r="Y70" s="141"/>
      <c r="Z70" s="141"/>
      <c r="AA70" s="141"/>
      <c r="AB70" s="141"/>
      <c r="AC70" s="141"/>
      <c r="AF70" s="169">
        <f t="shared" si="1"/>
        <v>0</v>
      </c>
    </row>
    <row r="71" spans="1:32" x14ac:dyDescent="0.25">
      <c r="A71" s="138"/>
      <c r="B71" s="139"/>
      <c r="C71" s="139"/>
      <c r="D71" s="140"/>
      <c r="E71" s="140"/>
      <c r="F71" s="152">
        <f t="shared" si="2"/>
        <v>0</v>
      </c>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F71" s="169">
        <f t="shared" si="1"/>
        <v>0</v>
      </c>
    </row>
    <row r="72" spans="1:32" x14ac:dyDescent="0.25">
      <c r="A72" s="138"/>
      <c r="B72" s="139"/>
      <c r="C72" s="139"/>
      <c r="D72" s="140"/>
      <c r="E72" s="140"/>
      <c r="F72" s="152">
        <f t="shared" si="2"/>
        <v>0</v>
      </c>
      <c r="G72" s="141"/>
      <c r="H72" s="141"/>
      <c r="I72" s="141"/>
      <c r="J72" s="141"/>
      <c r="K72" s="141"/>
      <c r="L72" s="141"/>
      <c r="M72" s="141"/>
      <c r="N72" s="141"/>
      <c r="O72" s="141"/>
      <c r="P72" s="141"/>
      <c r="Q72" s="141"/>
      <c r="R72" s="141"/>
      <c r="S72" s="141"/>
      <c r="T72" s="141"/>
      <c r="U72" s="141"/>
      <c r="V72" s="141"/>
      <c r="W72" s="141"/>
      <c r="X72" s="141"/>
      <c r="Y72" s="141"/>
      <c r="Z72" s="141"/>
      <c r="AA72" s="141"/>
      <c r="AB72" s="141"/>
      <c r="AC72" s="141"/>
      <c r="AF72" s="169">
        <f t="shared" si="1"/>
        <v>0</v>
      </c>
    </row>
    <row r="73" spans="1:32" x14ac:dyDescent="0.25">
      <c r="A73" s="138"/>
      <c r="B73" s="139"/>
      <c r="C73" s="139"/>
      <c r="D73" s="140"/>
      <c r="E73" s="140"/>
      <c r="F73" s="152">
        <f t="shared" si="2"/>
        <v>0</v>
      </c>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F73" s="169">
        <f t="shared" si="1"/>
        <v>0</v>
      </c>
    </row>
    <row r="74" spans="1:32" x14ac:dyDescent="0.25">
      <c r="A74" s="138"/>
      <c r="B74" s="139"/>
      <c r="C74" s="139"/>
      <c r="D74" s="140"/>
      <c r="E74" s="140"/>
      <c r="F74" s="152">
        <f t="shared" si="2"/>
        <v>0</v>
      </c>
      <c r="G74" s="141"/>
      <c r="H74" s="141"/>
      <c r="I74" s="141"/>
      <c r="J74" s="141"/>
      <c r="K74" s="141"/>
      <c r="L74" s="141"/>
      <c r="M74" s="141"/>
      <c r="N74" s="141"/>
      <c r="O74" s="141"/>
      <c r="P74" s="141"/>
      <c r="Q74" s="141"/>
      <c r="R74" s="141"/>
      <c r="S74" s="141"/>
      <c r="T74" s="141"/>
      <c r="U74" s="141"/>
      <c r="V74" s="141"/>
      <c r="W74" s="141"/>
      <c r="X74" s="141"/>
      <c r="Y74" s="141"/>
      <c r="Z74" s="141"/>
      <c r="AA74" s="141"/>
      <c r="AB74" s="141"/>
      <c r="AC74" s="141"/>
      <c r="AF74" s="169">
        <f t="shared" si="1"/>
        <v>0</v>
      </c>
    </row>
    <row r="75" spans="1:32" x14ac:dyDescent="0.25">
      <c r="A75" s="138"/>
      <c r="B75" s="139"/>
      <c r="C75" s="139"/>
      <c r="D75" s="140"/>
      <c r="E75" s="140"/>
      <c r="F75" s="152">
        <f t="shared" si="2"/>
        <v>0</v>
      </c>
      <c r="G75" s="141"/>
      <c r="H75" s="141"/>
      <c r="I75" s="141"/>
      <c r="J75" s="141"/>
      <c r="K75" s="141"/>
      <c r="L75" s="141"/>
      <c r="M75" s="141"/>
      <c r="N75" s="141"/>
      <c r="O75" s="141"/>
      <c r="P75" s="141"/>
      <c r="Q75" s="141"/>
      <c r="R75" s="141"/>
      <c r="S75" s="141"/>
      <c r="T75" s="141"/>
      <c r="U75" s="141"/>
      <c r="V75" s="141"/>
      <c r="W75" s="141"/>
      <c r="X75" s="141"/>
      <c r="Y75" s="141"/>
      <c r="Z75" s="141"/>
      <c r="AA75" s="141"/>
      <c r="AB75" s="141"/>
      <c r="AC75" s="141"/>
      <c r="AF75" s="169">
        <f t="shared" ref="AF75:AF138" si="3">IF(D75="Y",0,F75)</f>
        <v>0</v>
      </c>
    </row>
    <row r="76" spans="1:32" x14ac:dyDescent="0.25">
      <c r="A76" s="138"/>
      <c r="B76" s="139"/>
      <c r="C76" s="139"/>
      <c r="D76" s="140"/>
      <c r="E76" s="140"/>
      <c r="F76" s="152">
        <f t="shared" si="2"/>
        <v>0</v>
      </c>
      <c r="G76" s="141"/>
      <c r="H76" s="141"/>
      <c r="I76" s="141"/>
      <c r="J76" s="141"/>
      <c r="K76" s="141"/>
      <c r="L76" s="141"/>
      <c r="M76" s="141"/>
      <c r="N76" s="141"/>
      <c r="O76" s="141"/>
      <c r="P76" s="141"/>
      <c r="Q76" s="141"/>
      <c r="R76" s="141"/>
      <c r="S76" s="141"/>
      <c r="T76" s="141"/>
      <c r="U76" s="141"/>
      <c r="V76" s="141"/>
      <c r="W76" s="141"/>
      <c r="X76" s="141"/>
      <c r="Y76" s="141"/>
      <c r="Z76" s="141"/>
      <c r="AA76" s="141"/>
      <c r="AB76" s="141"/>
      <c r="AC76" s="141"/>
      <c r="AF76" s="169">
        <f t="shared" si="3"/>
        <v>0</v>
      </c>
    </row>
    <row r="77" spans="1:32" x14ac:dyDescent="0.25">
      <c r="A77" s="138"/>
      <c r="B77" s="139"/>
      <c r="C77" s="139"/>
      <c r="D77" s="140"/>
      <c r="E77" s="140"/>
      <c r="F77" s="152">
        <f t="shared" si="2"/>
        <v>0</v>
      </c>
      <c r="G77" s="141"/>
      <c r="H77" s="141"/>
      <c r="I77" s="141"/>
      <c r="J77" s="141"/>
      <c r="K77" s="141"/>
      <c r="L77" s="141"/>
      <c r="M77" s="141"/>
      <c r="N77" s="141"/>
      <c r="O77" s="141"/>
      <c r="P77" s="141"/>
      <c r="Q77" s="141"/>
      <c r="R77" s="141"/>
      <c r="S77" s="141"/>
      <c r="T77" s="141"/>
      <c r="U77" s="141"/>
      <c r="V77" s="141"/>
      <c r="W77" s="141"/>
      <c r="X77" s="141"/>
      <c r="Y77" s="141"/>
      <c r="Z77" s="141"/>
      <c r="AA77" s="141"/>
      <c r="AB77" s="141"/>
      <c r="AC77" s="141"/>
      <c r="AF77" s="169">
        <f t="shared" si="3"/>
        <v>0</v>
      </c>
    </row>
    <row r="78" spans="1:32" x14ac:dyDescent="0.25">
      <c r="A78" s="138"/>
      <c r="B78" s="139"/>
      <c r="C78" s="139"/>
      <c r="D78" s="140"/>
      <c r="E78" s="140"/>
      <c r="F78" s="152">
        <f t="shared" si="2"/>
        <v>0</v>
      </c>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F78" s="169">
        <f t="shared" si="3"/>
        <v>0</v>
      </c>
    </row>
    <row r="79" spans="1:32" x14ac:dyDescent="0.25">
      <c r="A79" s="138"/>
      <c r="B79" s="139"/>
      <c r="C79" s="139"/>
      <c r="D79" s="140"/>
      <c r="E79" s="140"/>
      <c r="F79" s="152">
        <f t="shared" si="2"/>
        <v>0</v>
      </c>
      <c r="G79" s="141"/>
      <c r="H79" s="141"/>
      <c r="I79" s="141"/>
      <c r="J79" s="141"/>
      <c r="K79" s="141"/>
      <c r="L79" s="141"/>
      <c r="M79" s="141"/>
      <c r="N79" s="141"/>
      <c r="O79" s="141"/>
      <c r="P79" s="141"/>
      <c r="Q79" s="141"/>
      <c r="R79" s="141"/>
      <c r="S79" s="141"/>
      <c r="T79" s="141"/>
      <c r="U79" s="141"/>
      <c r="V79" s="141"/>
      <c r="W79" s="141"/>
      <c r="X79" s="141"/>
      <c r="Y79" s="141"/>
      <c r="Z79" s="141"/>
      <c r="AA79" s="141"/>
      <c r="AB79" s="141"/>
      <c r="AC79" s="141"/>
      <c r="AF79" s="169">
        <f t="shared" si="3"/>
        <v>0</v>
      </c>
    </row>
    <row r="80" spans="1:32" x14ac:dyDescent="0.25">
      <c r="A80" s="138"/>
      <c r="B80" s="139"/>
      <c r="C80" s="139"/>
      <c r="D80" s="140"/>
      <c r="E80" s="140"/>
      <c r="F80" s="152">
        <f t="shared" si="2"/>
        <v>0</v>
      </c>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F80" s="169">
        <f t="shared" si="3"/>
        <v>0</v>
      </c>
    </row>
    <row r="81" spans="1:32" x14ac:dyDescent="0.25">
      <c r="A81" s="138"/>
      <c r="B81" s="139"/>
      <c r="C81" s="139"/>
      <c r="D81" s="140"/>
      <c r="E81" s="140"/>
      <c r="F81" s="152">
        <f t="shared" si="2"/>
        <v>0</v>
      </c>
      <c r="G81" s="141"/>
      <c r="H81" s="141"/>
      <c r="I81" s="141"/>
      <c r="J81" s="141"/>
      <c r="K81" s="141"/>
      <c r="L81" s="141"/>
      <c r="M81" s="141"/>
      <c r="N81" s="141"/>
      <c r="O81" s="141"/>
      <c r="P81" s="141"/>
      <c r="Q81" s="141"/>
      <c r="R81" s="141"/>
      <c r="S81" s="141"/>
      <c r="T81" s="141"/>
      <c r="U81" s="141"/>
      <c r="V81" s="141"/>
      <c r="W81" s="141"/>
      <c r="X81" s="141"/>
      <c r="Y81" s="141"/>
      <c r="Z81" s="141"/>
      <c r="AA81" s="141"/>
      <c r="AB81" s="141"/>
      <c r="AC81" s="141"/>
      <c r="AF81" s="169">
        <f t="shared" si="3"/>
        <v>0</v>
      </c>
    </row>
    <row r="82" spans="1:32" x14ac:dyDescent="0.25">
      <c r="A82" s="138"/>
      <c r="B82" s="139"/>
      <c r="C82" s="139"/>
      <c r="D82" s="140"/>
      <c r="E82" s="140"/>
      <c r="F82" s="152">
        <f t="shared" si="2"/>
        <v>0</v>
      </c>
      <c r="G82" s="141"/>
      <c r="H82" s="141"/>
      <c r="I82" s="141"/>
      <c r="J82" s="141"/>
      <c r="K82" s="141"/>
      <c r="L82" s="141"/>
      <c r="M82" s="141"/>
      <c r="N82" s="141"/>
      <c r="O82" s="141"/>
      <c r="P82" s="141"/>
      <c r="Q82" s="141"/>
      <c r="R82" s="141"/>
      <c r="S82" s="141"/>
      <c r="T82" s="141"/>
      <c r="U82" s="141"/>
      <c r="V82" s="141"/>
      <c r="W82" s="141"/>
      <c r="X82" s="141"/>
      <c r="Y82" s="141"/>
      <c r="Z82" s="141"/>
      <c r="AA82" s="141"/>
      <c r="AB82" s="141"/>
      <c r="AC82" s="141"/>
      <c r="AF82" s="169">
        <f t="shared" si="3"/>
        <v>0</v>
      </c>
    </row>
    <row r="83" spans="1:32" x14ac:dyDescent="0.25">
      <c r="A83" s="138"/>
      <c r="B83" s="139"/>
      <c r="C83" s="139"/>
      <c r="D83" s="140"/>
      <c r="E83" s="140"/>
      <c r="F83" s="152">
        <f t="shared" si="2"/>
        <v>0</v>
      </c>
      <c r="G83" s="141"/>
      <c r="H83" s="141"/>
      <c r="I83" s="141"/>
      <c r="J83" s="141"/>
      <c r="K83" s="141"/>
      <c r="L83" s="141"/>
      <c r="M83" s="141"/>
      <c r="N83" s="141"/>
      <c r="O83" s="141"/>
      <c r="P83" s="141"/>
      <c r="Q83" s="141"/>
      <c r="R83" s="141"/>
      <c r="S83" s="141"/>
      <c r="T83" s="141"/>
      <c r="U83" s="141"/>
      <c r="V83" s="141"/>
      <c r="W83" s="141"/>
      <c r="X83" s="141"/>
      <c r="Y83" s="141"/>
      <c r="Z83" s="141"/>
      <c r="AA83" s="141"/>
      <c r="AB83" s="141"/>
      <c r="AC83" s="141"/>
      <c r="AF83" s="169">
        <f t="shared" si="3"/>
        <v>0</v>
      </c>
    </row>
    <row r="84" spans="1:32" x14ac:dyDescent="0.25">
      <c r="A84" s="138"/>
      <c r="B84" s="139"/>
      <c r="C84" s="139"/>
      <c r="D84" s="140"/>
      <c r="E84" s="140"/>
      <c r="F84" s="152">
        <f t="shared" si="2"/>
        <v>0</v>
      </c>
      <c r="G84" s="141"/>
      <c r="H84" s="141"/>
      <c r="I84" s="141"/>
      <c r="J84" s="141"/>
      <c r="K84" s="141"/>
      <c r="L84" s="141"/>
      <c r="M84" s="141"/>
      <c r="N84" s="141"/>
      <c r="O84" s="141"/>
      <c r="P84" s="141"/>
      <c r="Q84" s="141"/>
      <c r="R84" s="141"/>
      <c r="S84" s="141"/>
      <c r="T84" s="141"/>
      <c r="U84" s="141"/>
      <c r="V84" s="141"/>
      <c r="W84" s="141"/>
      <c r="X84" s="141"/>
      <c r="Y84" s="141"/>
      <c r="Z84" s="141"/>
      <c r="AA84" s="141"/>
      <c r="AB84" s="141"/>
      <c r="AC84" s="141"/>
      <c r="AF84" s="169">
        <f t="shared" si="3"/>
        <v>0</v>
      </c>
    </row>
    <row r="85" spans="1:32" x14ac:dyDescent="0.25">
      <c r="A85" s="138"/>
      <c r="B85" s="139"/>
      <c r="C85" s="139"/>
      <c r="D85" s="140"/>
      <c r="E85" s="140"/>
      <c r="F85" s="152">
        <f t="shared" si="2"/>
        <v>0</v>
      </c>
      <c r="G85" s="141"/>
      <c r="H85" s="141"/>
      <c r="I85" s="141"/>
      <c r="J85" s="141"/>
      <c r="K85" s="141"/>
      <c r="L85" s="141"/>
      <c r="M85" s="141"/>
      <c r="N85" s="141"/>
      <c r="O85" s="141"/>
      <c r="P85" s="141"/>
      <c r="Q85" s="141"/>
      <c r="R85" s="141"/>
      <c r="S85" s="141"/>
      <c r="T85" s="141"/>
      <c r="U85" s="141"/>
      <c r="V85" s="141"/>
      <c r="W85" s="141"/>
      <c r="X85" s="141"/>
      <c r="Y85" s="141"/>
      <c r="Z85" s="141"/>
      <c r="AA85" s="141"/>
      <c r="AB85" s="141"/>
      <c r="AC85" s="141"/>
      <c r="AF85" s="169">
        <f t="shared" si="3"/>
        <v>0</v>
      </c>
    </row>
    <row r="86" spans="1:32" x14ac:dyDescent="0.25">
      <c r="A86" s="138"/>
      <c r="B86" s="139"/>
      <c r="C86" s="139"/>
      <c r="D86" s="140"/>
      <c r="E86" s="140"/>
      <c r="F86" s="152">
        <f t="shared" si="2"/>
        <v>0</v>
      </c>
      <c r="G86" s="141"/>
      <c r="H86" s="141"/>
      <c r="I86" s="141"/>
      <c r="J86" s="141"/>
      <c r="K86" s="141"/>
      <c r="L86" s="141"/>
      <c r="M86" s="141"/>
      <c r="N86" s="141"/>
      <c r="O86" s="141"/>
      <c r="P86" s="141"/>
      <c r="Q86" s="141"/>
      <c r="R86" s="141"/>
      <c r="S86" s="141"/>
      <c r="T86" s="141"/>
      <c r="U86" s="141"/>
      <c r="V86" s="141"/>
      <c r="W86" s="141"/>
      <c r="X86" s="141"/>
      <c r="Y86" s="141"/>
      <c r="Z86" s="141"/>
      <c r="AA86" s="141"/>
      <c r="AB86" s="141"/>
      <c r="AC86" s="141"/>
      <c r="AF86" s="169">
        <f t="shared" si="3"/>
        <v>0</v>
      </c>
    </row>
    <row r="87" spans="1:32" x14ac:dyDescent="0.25">
      <c r="A87" s="138"/>
      <c r="B87" s="139"/>
      <c r="C87" s="139"/>
      <c r="D87" s="140"/>
      <c r="E87" s="140"/>
      <c r="F87" s="152">
        <f t="shared" si="2"/>
        <v>0</v>
      </c>
      <c r="G87" s="141"/>
      <c r="H87" s="141"/>
      <c r="I87" s="141"/>
      <c r="J87" s="141"/>
      <c r="K87" s="141"/>
      <c r="L87" s="141"/>
      <c r="M87" s="141"/>
      <c r="N87" s="141"/>
      <c r="O87" s="141"/>
      <c r="P87" s="141"/>
      <c r="Q87" s="141"/>
      <c r="R87" s="141"/>
      <c r="S87" s="141"/>
      <c r="T87" s="141"/>
      <c r="U87" s="141"/>
      <c r="V87" s="141"/>
      <c r="W87" s="141"/>
      <c r="X87" s="141"/>
      <c r="Y87" s="141"/>
      <c r="Z87" s="141"/>
      <c r="AA87" s="141"/>
      <c r="AB87" s="141"/>
      <c r="AC87" s="141"/>
      <c r="AF87" s="169">
        <f t="shared" si="3"/>
        <v>0</v>
      </c>
    </row>
    <row r="88" spans="1:32" x14ac:dyDescent="0.25">
      <c r="A88" s="138"/>
      <c r="B88" s="139"/>
      <c r="C88" s="139"/>
      <c r="D88" s="140"/>
      <c r="E88" s="140"/>
      <c r="F88" s="152">
        <f t="shared" si="2"/>
        <v>0</v>
      </c>
      <c r="G88" s="141"/>
      <c r="H88" s="141"/>
      <c r="I88" s="141"/>
      <c r="J88" s="141"/>
      <c r="K88" s="141"/>
      <c r="L88" s="141"/>
      <c r="M88" s="141"/>
      <c r="N88" s="141"/>
      <c r="O88" s="141"/>
      <c r="P88" s="141"/>
      <c r="Q88" s="141"/>
      <c r="R88" s="141"/>
      <c r="S88" s="141"/>
      <c r="T88" s="141"/>
      <c r="U88" s="141"/>
      <c r="V88" s="141"/>
      <c r="W88" s="141"/>
      <c r="X88" s="141"/>
      <c r="Y88" s="141"/>
      <c r="Z88" s="141"/>
      <c r="AA88" s="141"/>
      <c r="AB88" s="141"/>
      <c r="AC88" s="141"/>
      <c r="AF88" s="169">
        <f t="shared" si="3"/>
        <v>0</v>
      </c>
    </row>
    <row r="89" spans="1:32" x14ac:dyDescent="0.25">
      <c r="A89" s="138"/>
      <c r="B89" s="139"/>
      <c r="C89" s="139"/>
      <c r="D89" s="140"/>
      <c r="E89" s="140"/>
      <c r="F89" s="152">
        <f t="shared" si="2"/>
        <v>0</v>
      </c>
      <c r="G89" s="141"/>
      <c r="H89" s="141"/>
      <c r="I89" s="141"/>
      <c r="J89" s="141"/>
      <c r="K89" s="141"/>
      <c r="L89" s="141"/>
      <c r="M89" s="141"/>
      <c r="N89" s="141"/>
      <c r="O89" s="141"/>
      <c r="P89" s="141"/>
      <c r="Q89" s="141"/>
      <c r="R89" s="141"/>
      <c r="S89" s="141"/>
      <c r="T89" s="141"/>
      <c r="U89" s="141"/>
      <c r="V89" s="141"/>
      <c r="W89" s="141"/>
      <c r="X89" s="141"/>
      <c r="Y89" s="141"/>
      <c r="Z89" s="141"/>
      <c r="AA89" s="141"/>
      <c r="AB89" s="141"/>
      <c r="AC89" s="141"/>
      <c r="AF89" s="169">
        <f t="shared" si="3"/>
        <v>0</v>
      </c>
    </row>
    <row r="90" spans="1:32" x14ac:dyDescent="0.25">
      <c r="A90" s="138"/>
      <c r="B90" s="139"/>
      <c r="C90" s="139"/>
      <c r="D90" s="140"/>
      <c r="E90" s="140"/>
      <c r="F90" s="152">
        <f t="shared" si="2"/>
        <v>0</v>
      </c>
      <c r="G90" s="141"/>
      <c r="H90" s="141"/>
      <c r="I90" s="141"/>
      <c r="J90" s="141"/>
      <c r="K90" s="141"/>
      <c r="L90" s="141"/>
      <c r="M90" s="141"/>
      <c r="N90" s="141"/>
      <c r="O90" s="141"/>
      <c r="P90" s="141"/>
      <c r="Q90" s="141"/>
      <c r="R90" s="141"/>
      <c r="S90" s="141"/>
      <c r="T90" s="141"/>
      <c r="U90" s="141"/>
      <c r="V90" s="141"/>
      <c r="W90" s="141"/>
      <c r="X90" s="141"/>
      <c r="Y90" s="141"/>
      <c r="Z90" s="141"/>
      <c r="AA90" s="141"/>
      <c r="AB90" s="141"/>
      <c r="AC90" s="141"/>
      <c r="AF90" s="169">
        <f t="shared" si="3"/>
        <v>0</v>
      </c>
    </row>
    <row r="91" spans="1:32" x14ac:dyDescent="0.25">
      <c r="A91" s="138"/>
      <c r="B91" s="139"/>
      <c r="C91" s="139"/>
      <c r="D91" s="140"/>
      <c r="E91" s="140"/>
      <c r="F91" s="152">
        <f t="shared" si="2"/>
        <v>0</v>
      </c>
      <c r="G91" s="141"/>
      <c r="H91" s="141"/>
      <c r="I91" s="141"/>
      <c r="J91" s="141"/>
      <c r="K91" s="141"/>
      <c r="L91" s="141"/>
      <c r="M91" s="141"/>
      <c r="N91" s="141"/>
      <c r="O91" s="141"/>
      <c r="P91" s="141"/>
      <c r="Q91" s="141"/>
      <c r="R91" s="141"/>
      <c r="S91" s="141"/>
      <c r="T91" s="141"/>
      <c r="U91" s="141"/>
      <c r="V91" s="141"/>
      <c r="W91" s="141"/>
      <c r="X91" s="141"/>
      <c r="Y91" s="141"/>
      <c r="Z91" s="141"/>
      <c r="AA91" s="141"/>
      <c r="AB91" s="141"/>
      <c r="AC91" s="141"/>
      <c r="AF91" s="169">
        <f t="shared" si="3"/>
        <v>0</v>
      </c>
    </row>
    <row r="92" spans="1:32" x14ac:dyDescent="0.25">
      <c r="A92" s="138"/>
      <c r="B92" s="139"/>
      <c r="C92" s="139"/>
      <c r="D92" s="140"/>
      <c r="E92" s="140"/>
      <c r="F92" s="152">
        <f t="shared" si="2"/>
        <v>0</v>
      </c>
      <c r="G92" s="141"/>
      <c r="H92" s="141"/>
      <c r="I92" s="141"/>
      <c r="J92" s="141"/>
      <c r="K92" s="141"/>
      <c r="L92" s="141"/>
      <c r="M92" s="141"/>
      <c r="N92" s="141"/>
      <c r="O92" s="141"/>
      <c r="P92" s="141"/>
      <c r="Q92" s="141"/>
      <c r="R92" s="141"/>
      <c r="S92" s="141"/>
      <c r="T92" s="141"/>
      <c r="U92" s="141"/>
      <c r="V92" s="141"/>
      <c r="W92" s="141"/>
      <c r="X92" s="141"/>
      <c r="Y92" s="141"/>
      <c r="Z92" s="141"/>
      <c r="AA92" s="141"/>
      <c r="AB92" s="141"/>
      <c r="AC92" s="141"/>
      <c r="AF92" s="169">
        <f t="shared" si="3"/>
        <v>0</v>
      </c>
    </row>
    <row r="93" spans="1:32" x14ac:dyDescent="0.25">
      <c r="A93" s="138"/>
      <c r="B93" s="139"/>
      <c r="C93" s="139"/>
      <c r="D93" s="140"/>
      <c r="E93" s="140"/>
      <c r="F93" s="152">
        <f t="shared" si="2"/>
        <v>0</v>
      </c>
      <c r="G93" s="141"/>
      <c r="H93" s="141"/>
      <c r="I93" s="141"/>
      <c r="J93" s="141"/>
      <c r="K93" s="141"/>
      <c r="L93" s="141"/>
      <c r="M93" s="141"/>
      <c r="N93" s="141"/>
      <c r="O93" s="141"/>
      <c r="P93" s="141"/>
      <c r="Q93" s="141"/>
      <c r="R93" s="141"/>
      <c r="S93" s="141"/>
      <c r="T93" s="141"/>
      <c r="U93" s="141"/>
      <c r="V93" s="141"/>
      <c r="W93" s="141"/>
      <c r="X93" s="141"/>
      <c r="Y93" s="141"/>
      <c r="Z93" s="141"/>
      <c r="AA93" s="141"/>
      <c r="AB93" s="141"/>
      <c r="AC93" s="141"/>
      <c r="AF93" s="169">
        <f t="shared" si="3"/>
        <v>0</v>
      </c>
    </row>
    <row r="94" spans="1:32" x14ac:dyDescent="0.25">
      <c r="A94" s="138"/>
      <c r="B94" s="139"/>
      <c r="C94" s="139"/>
      <c r="D94" s="140"/>
      <c r="E94" s="140"/>
      <c r="F94" s="152">
        <f t="shared" si="2"/>
        <v>0</v>
      </c>
      <c r="G94" s="141"/>
      <c r="H94" s="141"/>
      <c r="I94" s="141"/>
      <c r="J94" s="141"/>
      <c r="K94" s="141"/>
      <c r="L94" s="141"/>
      <c r="M94" s="141"/>
      <c r="N94" s="141"/>
      <c r="O94" s="141"/>
      <c r="P94" s="141"/>
      <c r="Q94" s="141"/>
      <c r="R94" s="141"/>
      <c r="S94" s="141"/>
      <c r="T94" s="141"/>
      <c r="U94" s="141"/>
      <c r="V94" s="141"/>
      <c r="W94" s="141"/>
      <c r="X94" s="141"/>
      <c r="Y94" s="141"/>
      <c r="Z94" s="141"/>
      <c r="AA94" s="141"/>
      <c r="AB94" s="141"/>
      <c r="AC94" s="141"/>
      <c r="AF94" s="169">
        <f t="shared" si="3"/>
        <v>0</v>
      </c>
    </row>
    <row r="95" spans="1:32" x14ac:dyDescent="0.25">
      <c r="A95" s="138"/>
      <c r="B95" s="139"/>
      <c r="C95" s="139"/>
      <c r="D95" s="140"/>
      <c r="E95" s="140"/>
      <c r="F95" s="152">
        <f t="shared" si="2"/>
        <v>0</v>
      </c>
      <c r="G95" s="141"/>
      <c r="H95" s="141"/>
      <c r="I95" s="141"/>
      <c r="J95" s="141"/>
      <c r="K95" s="141"/>
      <c r="L95" s="141"/>
      <c r="M95" s="141"/>
      <c r="N95" s="141"/>
      <c r="O95" s="141"/>
      <c r="P95" s="141"/>
      <c r="Q95" s="141"/>
      <c r="R95" s="141"/>
      <c r="S95" s="141"/>
      <c r="T95" s="141"/>
      <c r="U95" s="141"/>
      <c r="V95" s="141"/>
      <c r="W95" s="141"/>
      <c r="X95" s="141"/>
      <c r="Y95" s="141"/>
      <c r="Z95" s="141"/>
      <c r="AA95" s="141"/>
      <c r="AB95" s="141"/>
      <c r="AC95" s="141"/>
      <c r="AF95" s="169">
        <f t="shared" si="3"/>
        <v>0</v>
      </c>
    </row>
    <row r="96" spans="1:32" x14ac:dyDescent="0.25">
      <c r="A96" s="138"/>
      <c r="B96" s="139"/>
      <c r="C96" s="139"/>
      <c r="D96" s="140"/>
      <c r="E96" s="140"/>
      <c r="F96" s="152">
        <f t="shared" si="2"/>
        <v>0</v>
      </c>
      <c r="G96" s="141"/>
      <c r="H96" s="141"/>
      <c r="I96" s="141"/>
      <c r="J96" s="141"/>
      <c r="K96" s="141"/>
      <c r="L96" s="141"/>
      <c r="M96" s="141"/>
      <c r="N96" s="141"/>
      <c r="O96" s="141"/>
      <c r="P96" s="141"/>
      <c r="Q96" s="141"/>
      <c r="R96" s="141"/>
      <c r="S96" s="141"/>
      <c r="T96" s="141"/>
      <c r="U96" s="141"/>
      <c r="V96" s="141"/>
      <c r="W96" s="141"/>
      <c r="X96" s="141"/>
      <c r="Y96" s="141"/>
      <c r="Z96" s="141"/>
      <c r="AA96" s="141"/>
      <c r="AB96" s="141"/>
      <c r="AC96" s="141"/>
      <c r="AF96" s="169">
        <f t="shared" si="3"/>
        <v>0</v>
      </c>
    </row>
    <row r="97" spans="1:32" x14ac:dyDescent="0.25">
      <c r="A97" s="138"/>
      <c r="B97" s="139"/>
      <c r="C97" s="139"/>
      <c r="D97" s="140"/>
      <c r="E97" s="140"/>
      <c r="F97" s="152">
        <f t="shared" si="2"/>
        <v>0</v>
      </c>
      <c r="G97" s="141"/>
      <c r="H97" s="141"/>
      <c r="I97" s="141"/>
      <c r="J97" s="141"/>
      <c r="K97" s="141"/>
      <c r="L97" s="141"/>
      <c r="M97" s="141"/>
      <c r="N97" s="141"/>
      <c r="O97" s="141"/>
      <c r="P97" s="141"/>
      <c r="Q97" s="141"/>
      <c r="R97" s="141"/>
      <c r="S97" s="141"/>
      <c r="T97" s="141"/>
      <c r="U97" s="141"/>
      <c r="V97" s="141"/>
      <c r="W97" s="141"/>
      <c r="X97" s="141"/>
      <c r="Y97" s="141"/>
      <c r="Z97" s="141"/>
      <c r="AA97" s="141"/>
      <c r="AB97" s="141"/>
      <c r="AC97" s="141"/>
      <c r="AF97" s="169">
        <f t="shared" si="3"/>
        <v>0</v>
      </c>
    </row>
    <row r="98" spans="1:32" x14ac:dyDescent="0.25">
      <c r="A98" s="138"/>
      <c r="B98" s="139"/>
      <c r="C98" s="139"/>
      <c r="D98" s="140"/>
      <c r="E98" s="140"/>
      <c r="F98" s="152">
        <f t="shared" si="2"/>
        <v>0</v>
      </c>
      <c r="G98" s="141"/>
      <c r="H98" s="141"/>
      <c r="I98" s="141"/>
      <c r="J98" s="141"/>
      <c r="K98" s="141"/>
      <c r="L98" s="141"/>
      <c r="M98" s="141"/>
      <c r="N98" s="141"/>
      <c r="O98" s="141"/>
      <c r="P98" s="141"/>
      <c r="Q98" s="141"/>
      <c r="R98" s="141"/>
      <c r="S98" s="141"/>
      <c r="T98" s="141"/>
      <c r="U98" s="141"/>
      <c r="V98" s="141"/>
      <c r="W98" s="141"/>
      <c r="X98" s="141"/>
      <c r="Y98" s="141"/>
      <c r="Z98" s="141"/>
      <c r="AA98" s="141"/>
      <c r="AB98" s="141"/>
      <c r="AC98" s="141"/>
      <c r="AF98" s="169">
        <f t="shared" si="3"/>
        <v>0</v>
      </c>
    </row>
    <row r="99" spans="1:32" x14ac:dyDescent="0.25">
      <c r="A99" s="138"/>
      <c r="B99" s="139"/>
      <c r="C99" s="139"/>
      <c r="D99" s="140"/>
      <c r="E99" s="140"/>
      <c r="F99" s="152">
        <f t="shared" si="2"/>
        <v>0</v>
      </c>
      <c r="G99" s="141"/>
      <c r="H99" s="141"/>
      <c r="I99" s="141"/>
      <c r="J99" s="141"/>
      <c r="K99" s="141"/>
      <c r="L99" s="141"/>
      <c r="M99" s="141"/>
      <c r="N99" s="141"/>
      <c r="O99" s="141"/>
      <c r="P99" s="141"/>
      <c r="Q99" s="141"/>
      <c r="R99" s="141"/>
      <c r="S99" s="141"/>
      <c r="T99" s="141"/>
      <c r="U99" s="141"/>
      <c r="V99" s="141"/>
      <c r="W99" s="141"/>
      <c r="X99" s="141"/>
      <c r="Y99" s="141"/>
      <c r="Z99" s="141"/>
      <c r="AA99" s="141"/>
      <c r="AB99" s="141"/>
      <c r="AC99" s="141"/>
      <c r="AF99" s="169">
        <f t="shared" si="3"/>
        <v>0</v>
      </c>
    </row>
    <row r="100" spans="1:32" x14ac:dyDescent="0.25">
      <c r="A100" s="138"/>
      <c r="B100" s="139"/>
      <c r="C100" s="139"/>
      <c r="D100" s="140"/>
      <c r="E100" s="140"/>
      <c r="F100" s="152">
        <f t="shared" si="2"/>
        <v>0</v>
      </c>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c r="AC100" s="141"/>
      <c r="AF100" s="169">
        <f t="shared" si="3"/>
        <v>0</v>
      </c>
    </row>
    <row r="101" spans="1:32" x14ac:dyDescent="0.25">
      <c r="A101" s="138"/>
      <c r="B101" s="139"/>
      <c r="C101" s="139"/>
      <c r="D101" s="140"/>
      <c r="E101" s="140"/>
      <c r="F101" s="152">
        <f t="shared" si="2"/>
        <v>0</v>
      </c>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F101" s="169">
        <f t="shared" si="3"/>
        <v>0</v>
      </c>
    </row>
    <row r="102" spans="1:32" x14ac:dyDescent="0.25">
      <c r="A102" s="138"/>
      <c r="B102" s="139"/>
      <c r="C102" s="139"/>
      <c r="D102" s="140"/>
      <c r="E102" s="140"/>
      <c r="F102" s="152">
        <f t="shared" si="2"/>
        <v>0</v>
      </c>
      <c r="G102" s="141"/>
      <c r="H102" s="141"/>
      <c r="I102" s="141"/>
      <c r="J102" s="141"/>
      <c r="K102" s="141"/>
      <c r="L102" s="141"/>
      <c r="M102" s="141"/>
      <c r="N102" s="141"/>
      <c r="O102" s="141"/>
      <c r="P102" s="141"/>
      <c r="Q102" s="141"/>
      <c r="R102" s="141"/>
      <c r="S102" s="141"/>
      <c r="T102" s="141"/>
      <c r="U102" s="141"/>
      <c r="V102" s="141"/>
      <c r="W102" s="141"/>
      <c r="X102" s="141"/>
      <c r="Y102" s="141"/>
      <c r="Z102" s="141"/>
      <c r="AA102" s="141"/>
      <c r="AB102" s="141"/>
      <c r="AC102" s="141"/>
      <c r="AF102" s="169">
        <f t="shared" si="3"/>
        <v>0</v>
      </c>
    </row>
    <row r="103" spans="1:32" x14ac:dyDescent="0.25">
      <c r="A103" s="138"/>
      <c r="B103" s="139"/>
      <c r="C103" s="139"/>
      <c r="D103" s="140"/>
      <c r="E103" s="140"/>
      <c r="F103" s="152">
        <f t="shared" si="2"/>
        <v>0</v>
      </c>
      <c r="G103" s="141"/>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F103" s="169">
        <f t="shared" si="3"/>
        <v>0</v>
      </c>
    </row>
    <row r="104" spans="1:32" x14ac:dyDescent="0.25">
      <c r="A104" s="138"/>
      <c r="B104" s="139"/>
      <c r="C104" s="139"/>
      <c r="D104" s="140"/>
      <c r="E104" s="140"/>
      <c r="F104" s="152">
        <f t="shared" si="2"/>
        <v>0</v>
      </c>
      <c r="G104" s="141"/>
      <c r="H104" s="141"/>
      <c r="I104" s="141"/>
      <c r="J104" s="141"/>
      <c r="K104" s="141"/>
      <c r="L104" s="141"/>
      <c r="M104" s="141"/>
      <c r="N104" s="141"/>
      <c r="O104" s="141"/>
      <c r="P104" s="141"/>
      <c r="Q104" s="141"/>
      <c r="R104" s="141"/>
      <c r="S104" s="141"/>
      <c r="T104" s="141"/>
      <c r="U104" s="141"/>
      <c r="V104" s="141"/>
      <c r="W104" s="141"/>
      <c r="X104" s="141"/>
      <c r="Y104" s="141"/>
      <c r="Z104" s="141"/>
      <c r="AA104" s="141"/>
      <c r="AB104" s="141"/>
      <c r="AC104" s="141"/>
      <c r="AF104" s="169">
        <f t="shared" si="3"/>
        <v>0</v>
      </c>
    </row>
    <row r="105" spans="1:32" x14ac:dyDescent="0.25">
      <c r="A105" s="138"/>
      <c r="B105" s="139"/>
      <c r="C105" s="139"/>
      <c r="D105" s="140"/>
      <c r="E105" s="140"/>
      <c r="F105" s="152">
        <f t="shared" si="2"/>
        <v>0</v>
      </c>
      <c r="G105" s="141"/>
      <c r="H105" s="141"/>
      <c r="I105" s="141"/>
      <c r="J105" s="141"/>
      <c r="K105" s="141"/>
      <c r="L105" s="141"/>
      <c r="M105" s="141"/>
      <c r="N105" s="141"/>
      <c r="O105" s="141"/>
      <c r="P105" s="141"/>
      <c r="Q105" s="141"/>
      <c r="R105" s="141"/>
      <c r="S105" s="141"/>
      <c r="T105" s="141"/>
      <c r="U105" s="141"/>
      <c r="V105" s="141"/>
      <c r="W105" s="141"/>
      <c r="X105" s="141"/>
      <c r="Y105" s="141"/>
      <c r="Z105" s="141"/>
      <c r="AA105" s="141"/>
      <c r="AB105" s="141"/>
      <c r="AC105" s="141"/>
      <c r="AF105" s="169">
        <f t="shared" si="3"/>
        <v>0</v>
      </c>
    </row>
    <row r="106" spans="1:32" x14ac:dyDescent="0.25">
      <c r="A106" s="138"/>
      <c r="B106" s="139"/>
      <c r="C106" s="139"/>
      <c r="D106" s="140"/>
      <c r="E106" s="140"/>
      <c r="F106" s="152">
        <f t="shared" si="2"/>
        <v>0</v>
      </c>
      <c r="G106" s="141"/>
      <c r="H106" s="141"/>
      <c r="I106" s="141"/>
      <c r="J106" s="141"/>
      <c r="K106" s="141"/>
      <c r="L106" s="141"/>
      <c r="M106" s="141"/>
      <c r="N106" s="141"/>
      <c r="O106" s="141"/>
      <c r="P106" s="141"/>
      <c r="Q106" s="141"/>
      <c r="R106" s="141"/>
      <c r="S106" s="141"/>
      <c r="T106" s="141"/>
      <c r="U106" s="141"/>
      <c r="V106" s="141"/>
      <c r="W106" s="141"/>
      <c r="X106" s="141"/>
      <c r="Y106" s="141"/>
      <c r="Z106" s="141"/>
      <c r="AA106" s="141"/>
      <c r="AB106" s="141"/>
      <c r="AC106" s="141"/>
      <c r="AF106" s="169">
        <f t="shared" si="3"/>
        <v>0</v>
      </c>
    </row>
    <row r="107" spans="1:32" x14ac:dyDescent="0.25">
      <c r="A107" s="138"/>
      <c r="B107" s="139"/>
      <c r="C107" s="139"/>
      <c r="D107" s="140"/>
      <c r="E107" s="140"/>
      <c r="F107" s="152">
        <f t="shared" si="2"/>
        <v>0</v>
      </c>
      <c r="G107" s="141"/>
      <c r="H107" s="141"/>
      <c r="I107" s="141"/>
      <c r="J107" s="141"/>
      <c r="K107" s="141"/>
      <c r="L107" s="141"/>
      <c r="M107" s="141"/>
      <c r="N107" s="141"/>
      <c r="O107" s="141"/>
      <c r="P107" s="141"/>
      <c r="Q107" s="141"/>
      <c r="R107" s="141"/>
      <c r="S107" s="141"/>
      <c r="T107" s="141"/>
      <c r="U107" s="141"/>
      <c r="V107" s="141"/>
      <c r="W107" s="141"/>
      <c r="X107" s="141"/>
      <c r="Y107" s="141"/>
      <c r="Z107" s="141"/>
      <c r="AA107" s="141"/>
      <c r="AB107" s="141"/>
      <c r="AC107" s="141"/>
      <c r="AF107" s="169">
        <f t="shared" si="3"/>
        <v>0</v>
      </c>
    </row>
    <row r="108" spans="1:32" x14ac:dyDescent="0.25">
      <c r="A108" s="138"/>
      <c r="B108" s="139"/>
      <c r="C108" s="139"/>
      <c r="D108" s="140"/>
      <c r="E108" s="140"/>
      <c r="F108" s="152">
        <f t="shared" si="2"/>
        <v>0</v>
      </c>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c r="AC108" s="141"/>
      <c r="AF108" s="169">
        <f t="shared" si="3"/>
        <v>0</v>
      </c>
    </row>
    <row r="109" spans="1:32" x14ac:dyDescent="0.25">
      <c r="A109" s="138"/>
      <c r="B109" s="139"/>
      <c r="C109" s="139"/>
      <c r="D109" s="140"/>
      <c r="E109" s="140"/>
      <c r="F109" s="152">
        <f t="shared" si="2"/>
        <v>0</v>
      </c>
      <c r="G109" s="141"/>
      <c r="H109" s="141"/>
      <c r="I109" s="141"/>
      <c r="J109" s="141"/>
      <c r="K109" s="141"/>
      <c r="L109" s="141"/>
      <c r="M109" s="141"/>
      <c r="N109" s="141"/>
      <c r="O109" s="141"/>
      <c r="P109" s="141"/>
      <c r="Q109" s="141"/>
      <c r="R109" s="141"/>
      <c r="S109" s="141"/>
      <c r="T109" s="141"/>
      <c r="U109" s="141"/>
      <c r="V109" s="141"/>
      <c r="W109" s="141"/>
      <c r="X109" s="141"/>
      <c r="Y109" s="141"/>
      <c r="Z109" s="141"/>
      <c r="AA109" s="141"/>
      <c r="AB109" s="141"/>
      <c r="AC109" s="141"/>
      <c r="AF109" s="169">
        <f t="shared" si="3"/>
        <v>0</v>
      </c>
    </row>
    <row r="110" spans="1:32" x14ac:dyDescent="0.25">
      <c r="A110" s="138"/>
      <c r="B110" s="139"/>
      <c r="C110" s="139"/>
      <c r="D110" s="140"/>
      <c r="E110" s="140"/>
      <c r="F110" s="152">
        <f t="shared" si="2"/>
        <v>0</v>
      </c>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c r="AC110" s="141"/>
      <c r="AF110" s="169">
        <f t="shared" si="3"/>
        <v>0</v>
      </c>
    </row>
    <row r="111" spans="1:32" x14ac:dyDescent="0.25">
      <c r="A111" s="138"/>
      <c r="B111" s="139"/>
      <c r="C111" s="139"/>
      <c r="D111" s="140"/>
      <c r="E111" s="140"/>
      <c r="F111" s="152">
        <f t="shared" si="2"/>
        <v>0</v>
      </c>
      <c r="G111" s="141"/>
      <c r="H111" s="141"/>
      <c r="I111" s="141"/>
      <c r="J111" s="141"/>
      <c r="K111" s="141"/>
      <c r="L111" s="141"/>
      <c r="M111" s="141"/>
      <c r="N111" s="141"/>
      <c r="O111" s="141"/>
      <c r="P111" s="141"/>
      <c r="Q111" s="141"/>
      <c r="R111" s="141"/>
      <c r="S111" s="141"/>
      <c r="T111" s="141"/>
      <c r="U111" s="141"/>
      <c r="V111" s="141"/>
      <c r="W111" s="141"/>
      <c r="X111" s="141"/>
      <c r="Y111" s="141"/>
      <c r="Z111" s="141"/>
      <c r="AA111" s="141"/>
      <c r="AB111" s="141"/>
      <c r="AC111" s="141"/>
      <c r="AF111" s="169">
        <f t="shared" si="3"/>
        <v>0</v>
      </c>
    </row>
    <row r="112" spans="1:32" x14ac:dyDescent="0.25">
      <c r="A112" s="138"/>
      <c r="B112" s="139"/>
      <c r="C112" s="139"/>
      <c r="D112" s="140"/>
      <c r="E112" s="140"/>
      <c r="F112" s="152">
        <f t="shared" si="2"/>
        <v>0</v>
      </c>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F112" s="169">
        <f t="shared" si="3"/>
        <v>0</v>
      </c>
    </row>
    <row r="113" spans="1:32" x14ac:dyDescent="0.25">
      <c r="A113" s="138"/>
      <c r="B113" s="139"/>
      <c r="C113" s="139"/>
      <c r="D113" s="140"/>
      <c r="E113" s="140"/>
      <c r="F113" s="152">
        <f t="shared" si="2"/>
        <v>0</v>
      </c>
      <c r="G113" s="141"/>
      <c r="H113" s="141"/>
      <c r="I113" s="141"/>
      <c r="J113" s="141"/>
      <c r="K113" s="141"/>
      <c r="L113" s="141"/>
      <c r="M113" s="141"/>
      <c r="N113" s="141"/>
      <c r="O113" s="141"/>
      <c r="P113" s="141"/>
      <c r="Q113" s="141"/>
      <c r="R113" s="141"/>
      <c r="S113" s="141"/>
      <c r="T113" s="141"/>
      <c r="U113" s="141"/>
      <c r="V113" s="141"/>
      <c r="W113" s="141"/>
      <c r="X113" s="141"/>
      <c r="Y113" s="141"/>
      <c r="Z113" s="141"/>
      <c r="AA113" s="141"/>
      <c r="AB113" s="141"/>
      <c r="AC113" s="141"/>
      <c r="AF113" s="169">
        <f t="shared" si="3"/>
        <v>0</v>
      </c>
    </row>
    <row r="114" spans="1:32" x14ac:dyDescent="0.25">
      <c r="A114" s="138"/>
      <c r="B114" s="139"/>
      <c r="C114" s="139"/>
      <c r="D114" s="140"/>
      <c r="E114" s="140"/>
      <c r="F114" s="152">
        <f t="shared" si="2"/>
        <v>0</v>
      </c>
      <c r="G114" s="141"/>
      <c r="H114" s="141"/>
      <c r="I114" s="141"/>
      <c r="J114" s="141"/>
      <c r="K114" s="141"/>
      <c r="L114" s="141"/>
      <c r="M114" s="141"/>
      <c r="N114" s="141"/>
      <c r="O114" s="141"/>
      <c r="P114" s="141"/>
      <c r="Q114" s="141"/>
      <c r="R114" s="141"/>
      <c r="S114" s="141"/>
      <c r="T114" s="141"/>
      <c r="U114" s="141"/>
      <c r="V114" s="141"/>
      <c r="W114" s="141"/>
      <c r="X114" s="141"/>
      <c r="Y114" s="141"/>
      <c r="Z114" s="141"/>
      <c r="AA114" s="141"/>
      <c r="AB114" s="141"/>
      <c r="AC114" s="141"/>
      <c r="AF114" s="169">
        <f t="shared" si="3"/>
        <v>0</v>
      </c>
    </row>
    <row r="115" spans="1:32" x14ac:dyDescent="0.25">
      <c r="A115" s="138"/>
      <c r="B115" s="139"/>
      <c r="C115" s="139"/>
      <c r="D115" s="140"/>
      <c r="E115" s="140"/>
      <c r="F115" s="152">
        <f t="shared" si="2"/>
        <v>0</v>
      </c>
      <c r="G115" s="141"/>
      <c r="H115" s="141"/>
      <c r="I115" s="141"/>
      <c r="J115" s="141"/>
      <c r="K115" s="141"/>
      <c r="L115" s="141"/>
      <c r="M115" s="141"/>
      <c r="N115" s="141"/>
      <c r="O115" s="141"/>
      <c r="P115" s="141"/>
      <c r="Q115" s="141"/>
      <c r="R115" s="141"/>
      <c r="S115" s="141"/>
      <c r="T115" s="141"/>
      <c r="U115" s="141"/>
      <c r="V115" s="141"/>
      <c r="W115" s="141"/>
      <c r="X115" s="141"/>
      <c r="Y115" s="141"/>
      <c r="Z115" s="141"/>
      <c r="AA115" s="141"/>
      <c r="AB115" s="141"/>
      <c r="AC115" s="141"/>
      <c r="AF115" s="169">
        <f t="shared" si="3"/>
        <v>0</v>
      </c>
    </row>
    <row r="116" spans="1:32" x14ac:dyDescent="0.25">
      <c r="A116" s="138"/>
      <c r="B116" s="139"/>
      <c r="C116" s="139"/>
      <c r="D116" s="140"/>
      <c r="E116" s="140"/>
      <c r="F116" s="152">
        <f t="shared" si="2"/>
        <v>0</v>
      </c>
      <c r="G116" s="141"/>
      <c r="H116" s="141"/>
      <c r="I116" s="141"/>
      <c r="J116" s="141"/>
      <c r="K116" s="141"/>
      <c r="L116" s="141"/>
      <c r="M116" s="141"/>
      <c r="N116" s="141"/>
      <c r="O116" s="141"/>
      <c r="P116" s="141"/>
      <c r="Q116" s="141"/>
      <c r="R116" s="141"/>
      <c r="S116" s="141"/>
      <c r="T116" s="141"/>
      <c r="U116" s="141"/>
      <c r="V116" s="141"/>
      <c r="W116" s="141"/>
      <c r="X116" s="141"/>
      <c r="Y116" s="141"/>
      <c r="Z116" s="141"/>
      <c r="AA116" s="141"/>
      <c r="AB116" s="141"/>
      <c r="AC116" s="141"/>
      <c r="AF116" s="169">
        <f t="shared" si="3"/>
        <v>0</v>
      </c>
    </row>
    <row r="117" spans="1:32" x14ac:dyDescent="0.25">
      <c r="A117" s="138"/>
      <c r="B117" s="139"/>
      <c r="C117" s="139"/>
      <c r="D117" s="140"/>
      <c r="E117" s="140"/>
      <c r="F117" s="152">
        <f t="shared" si="2"/>
        <v>0</v>
      </c>
      <c r="G117" s="141"/>
      <c r="H117" s="141"/>
      <c r="I117" s="141"/>
      <c r="J117" s="141"/>
      <c r="K117" s="141"/>
      <c r="L117" s="141"/>
      <c r="M117" s="141"/>
      <c r="N117" s="141"/>
      <c r="O117" s="141"/>
      <c r="P117" s="141"/>
      <c r="Q117" s="141"/>
      <c r="R117" s="141"/>
      <c r="S117" s="141"/>
      <c r="T117" s="141"/>
      <c r="U117" s="141"/>
      <c r="V117" s="141"/>
      <c r="W117" s="141"/>
      <c r="X117" s="141"/>
      <c r="Y117" s="141"/>
      <c r="Z117" s="141"/>
      <c r="AA117" s="141"/>
      <c r="AB117" s="141"/>
      <c r="AC117" s="141"/>
      <c r="AF117" s="169">
        <f t="shared" si="3"/>
        <v>0</v>
      </c>
    </row>
    <row r="118" spans="1:32" x14ac:dyDescent="0.25">
      <c r="A118" s="138"/>
      <c r="B118" s="139"/>
      <c r="C118" s="139"/>
      <c r="D118" s="140"/>
      <c r="E118" s="140"/>
      <c r="F118" s="152">
        <f t="shared" si="2"/>
        <v>0</v>
      </c>
      <c r="G118" s="141"/>
      <c r="H118" s="141"/>
      <c r="I118" s="141"/>
      <c r="J118" s="141"/>
      <c r="K118" s="141"/>
      <c r="L118" s="141"/>
      <c r="M118" s="141"/>
      <c r="N118" s="141"/>
      <c r="O118" s="141"/>
      <c r="P118" s="141"/>
      <c r="Q118" s="141"/>
      <c r="R118" s="141"/>
      <c r="S118" s="141"/>
      <c r="T118" s="141"/>
      <c r="U118" s="141"/>
      <c r="V118" s="141"/>
      <c r="W118" s="141"/>
      <c r="X118" s="141"/>
      <c r="Y118" s="141"/>
      <c r="Z118" s="141"/>
      <c r="AA118" s="141"/>
      <c r="AB118" s="141"/>
      <c r="AC118" s="141"/>
      <c r="AF118" s="169">
        <f t="shared" si="3"/>
        <v>0</v>
      </c>
    </row>
    <row r="119" spans="1:32" x14ac:dyDescent="0.25">
      <c r="A119" s="138"/>
      <c r="B119" s="139"/>
      <c r="C119" s="139"/>
      <c r="D119" s="140"/>
      <c r="E119" s="140"/>
      <c r="F119" s="152">
        <f t="shared" si="2"/>
        <v>0</v>
      </c>
      <c r="G119" s="141"/>
      <c r="H119" s="141"/>
      <c r="I119" s="141"/>
      <c r="J119" s="141"/>
      <c r="K119" s="141"/>
      <c r="L119" s="141"/>
      <c r="M119" s="141"/>
      <c r="N119" s="141"/>
      <c r="O119" s="141"/>
      <c r="P119" s="141"/>
      <c r="Q119" s="141"/>
      <c r="R119" s="141"/>
      <c r="S119" s="141"/>
      <c r="T119" s="141"/>
      <c r="U119" s="141"/>
      <c r="V119" s="141"/>
      <c r="W119" s="141"/>
      <c r="X119" s="141"/>
      <c r="Y119" s="141"/>
      <c r="Z119" s="141"/>
      <c r="AA119" s="141"/>
      <c r="AB119" s="141"/>
      <c r="AC119" s="141"/>
      <c r="AF119" s="169">
        <f t="shared" si="3"/>
        <v>0</v>
      </c>
    </row>
    <row r="120" spans="1:32" x14ac:dyDescent="0.25">
      <c r="A120" s="138"/>
      <c r="B120" s="139"/>
      <c r="C120" s="139"/>
      <c r="D120" s="140"/>
      <c r="E120" s="140"/>
      <c r="F120" s="152">
        <f t="shared" si="2"/>
        <v>0</v>
      </c>
      <c r="G120" s="141"/>
      <c r="H120" s="141"/>
      <c r="I120" s="141"/>
      <c r="J120" s="141"/>
      <c r="K120" s="141"/>
      <c r="L120" s="141"/>
      <c r="M120" s="141"/>
      <c r="N120" s="141"/>
      <c r="O120" s="141"/>
      <c r="P120" s="141"/>
      <c r="Q120" s="141"/>
      <c r="R120" s="141"/>
      <c r="S120" s="141"/>
      <c r="T120" s="141"/>
      <c r="U120" s="141"/>
      <c r="V120" s="141"/>
      <c r="W120" s="141"/>
      <c r="X120" s="141"/>
      <c r="Y120" s="141"/>
      <c r="Z120" s="141"/>
      <c r="AA120" s="141"/>
      <c r="AB120" s="141"/>
      <c r="AC120" s="141"/>
      <c r="AF120" s="169">
        <f t="shared" si="3"/>
        <v>0</v>
      </c>
    </row>
    <row r="121" spans="1:32" x14ac:dyDescent="0.25">
      <c r="A121" s="138"/>
      <c r="B121" s="139"/>
      <c r="C121" s="139"/>
      <c r="D121" s="140"/>
      <c r="E121" s="140"/>
      <c r="F121" s="152">
        <f t="shared" si="2"/>
        <v>0</v>
      </c>
      <c r="G121" s="141"/>
      <c r="H121" s="141"/>
      <c r="I121" s="141"/>
      <c r="J121" s="141"/>
      <c r="K121" s="141"/>
      <c r="L121" s="141"/>
      <c r="M121" s="141"/>
      <c r="N121" s="141"/>
      <c r="O121" s="141"/>
      <c r="P121" s="141"/>
      <c r="Q121" s="141"/>
      <c r="R121" s="141"/>
      <c r="S121" s="141"/>
      <c r="T121" s="141"/>
      <c r="U121" s="141"/>
      <c r="V121" s="141"/>
      <c r="W121" s="141"/>
      <c r="X121" s="141"/>
      <c r="Y121" s="141"/>
      <c r="Z121" s="141"/>
      <c r="AA121" s="141"/>
      <c r="AB121" s="141"/>
      <c r="AC121" s="141"/>
      <c r="AF121" s="169">
        <f t="shared" si="3"/>
        <v>0</v>
      </c>
    </row>
    <row r="122" spans="1:32" x14ac:dyDescent="0.25">
      <c r="A122" s="138"/>
      <c r="B122" s="139"/>
      <c r="C122" s="139"/>
      <c r="D122" s="140"/>
      <c r="E122" s="140"/>
      <c r="F122" s="152">
        <f t="shared" si="2"/>
        <v>0</v>
      </c>
      <c r="G122" s="141"/>
      <c r="H122" s="141"/>
      <c r="I122" s="141"/>
      <c r="J122" s="141"/>
      <c r="K122" s="141"/>
      <c r="L122" s="141"/>
      <c r="M122" s="141"/>
      <c r="N122" s="141"/>
      <c r="O122" s="141"/>
      <c r="P122" s="141"/>
      <c r="Q122" s="141"/>
      <c r="R122" s="141"/>
      <c r="S122" s="141"/>
      <c r="T122" s="141"/>
      <c r="U122" s="141"/>
      <c r="V122" s="141"/>
      <c r="W122" s="141"/>
      <c r="X122" s="141"/>
      <c r="Y122" s="141"/>
      <c r="Z122" s="141"/>
      <c r="AA122" s="141"/>
      <c r="AB122" s="141"/>
      <c r="AC122" s="141"/>
      <c r="AF122" s="169">
        <f t="shared" si="3"/>
        <v>0</v>
      </c>
    </row>
    <row r="123" spans="1:32" x14ac:dyDescent="0.25">
      <c r="A123" s="138"/>
      <c r="B123" s="139"/>
      <c r="C123" s="139"/>
      <c r="D123" s="140"/>
      <c r="E123" s="140"/>
      <c r="F123" s="152">
        <f t="shared" si="2"/>
        <v>0</v>
      </c>
      <c r="G123" s="141"/>
      <c r="H123" s="141"/>
      <c r="I123" s="141"/>
      <c r="J123" s="141"/>
      <c r="K123" s="141"/>
      <c r="L123" s="141"/>
      <c r="M123" s="141"/>
      <c r="N123" s="141"/>
      <c r="O123" s="141"/>
      <c r="P123" s="141"/>
      <c r="Q123" s="141"/>
      <c r="R123" s="141"/>
      <c r="S123" s="141"/>
      <c r="T123" s="141"/>
      <c r="U123" s="141"/>
      <c r="V123" s="141"/>
      <c r="W123" s="141"/>
      <c r="X123" s="141"/>
      <c r="Y123" s="141"/>
      <c r="Z123" s="141"/>
      <c r="AA123" s="141"/>
      <c r="AB123" s="141"/>
      <c r="AC123" s="141"/>
      <c r="AF123" s="169">
        <f t="shared" si="3"/>
        <v>0</v>
      </c>
    </row>
    <row r="124" spans="1:32" x14ac:dyDescent="0.25">
      <c r="A124" s="138"/>
      <c r="B124" s="139"/>
      <c r="C124" s="139"/>
      <c r="D124" s="140"/>
      <c r="E124" s="140"/>
      <c r="F124" s="152">
        <f t="shared" si="2"/>
        <v>0</v>
      </c>
      <c r="G124" s="141"/>
      <c r="H124" s="141"/>
      <c r="I124" s="141"/>
      <c r="J124" s="141"/>
      <c r="K124" s="141"/>
      <c r="L124" s="141"/>
      <c r="M124" s="141"/>
      <c r="N124" s="141"/>
      <c r="O124" s="141"/>
      <c r="P124" s="141"/>
      <c r="Q124" s="141"/>
      <c r="R124" s="141"/>
      <c r="S124" s="141"/>
      <c r="T124" s="141"/>
      <c r="U124" s="141"/>
      <c r="V124" s="141"/>
      <c r="W124" s="141"/>
      <c r="X124" s="141"/>
      <c r="Y124" s="141"/>
      <c r="Z124" s="141"/>
      <c r="AA124" s="141"/>
      <c r="AB124" s="141"/>
      <c r="AC124" s="141"/>
      <c r="AF124" s="169">
        <f t="shared" si="3"/>
        <v>0</v>
      </c>
    </row>
    <row r="125" spans="1:32" x14ac:dyDescent="0.25">
      <c r="A125" s="138"/>
      <c r="B125" s="139"/>
      <c r="C125" s="139"/>
      <c r="D125" s="140"/>
      <c r="E125" s="140"/>
      <c r="F125" s="152">
        <f t="shared" si="2"/>
        <v>0</v>
      </c>
      <c r="G125" s="141"/>
      <c r="H125" s="141"/>
      <c r="I125" s="141"/>
      <c r="J125" s="141"/>
      <c r="K125" s="141"/>
      <c r="L125" s="141"/>
      <c r="M125" s="141"/>
      <c r="N125" s="141"/>
      <c r="O125" s="141"/>
      <c r="P125" s="141"/>
      <c r="Q125" s="141"/>
      <c r="R125" s="141"/>
      <c r="S125" s="141"/>
      <c r="T125" s="141"/>
      <c r="U125" s="141"/>
      <c r="V125" s="141"/>
      <c r="W125" s="141"/>
      <c r="X125" s="141"/>
      <c r="Y125" s="141"/>
      <c r="Z125" s="141"/>
      <c r="AA125" s="141"/>
      <c r="AB125" s="141"/>
      <c r="AC125" s="141"/>
      <c r="AF125" s="169">
        <f t="shared" si="3"/>
        <v>0</v>
      </c>
    </row>
    <row r="126" spans="1:32" x14ac:dyDescent="0.25">
      <c r="A126" s="138"/>
      <c r="B126" s="139"/>
      <c r="C126" s="139"/>
      <c r="D126" s="140"/>
      <c r="E126" s="140"/>
      <c r="F126" s="152">
        <f t="shared" si="2"/>
        <v>0</v>
      </c>
      <c r="G126" s="141"/>
      <c r="H126" s="141"/>
      <c r="I126" s="141"/>
      <c r="J126" s="141"/>
      <c r="K126" s="141"/>
      <c r="L126" s="141"/>
      <c r="M126" s="141"/>
      <c r="N126" s="141"/>
      <c r="O126" s="141"/>
      <c r="P126" s="141"/>
      <c r="Q126" s="141"/>
      <c r="R126" s="141"/>
      <c r="S126" s="141"/>
      <c r="T126" s="141"/>
      <c r="U126" s="141"/>
      <c r="V126" s="141"/>
      <c r="W126" s="141"/>
      <c r="X126" s="141"/>
      <c r="Y126" s="141"/>
      <c r="Z126" s="141"/>
      <c r="AA126" s="141"/>
      <c r="AB126" s="141"/>
      <c r="AC126" s="141"/>
      <c r="AF126" s="169">
        <f t="shared" si="3"/>
        <v>0</v>
      </c>
    </row>
    <row r="127" spans="1:32" x14ac:dyDescent="0.25">
      <c r="A127" s="138"/>
      <c r="B127" s="139"/>
      <c r="C127" s="139"/>
      <c r="D127" s="140"/>
      <c r="E127" s="140"/>
      <c r="F127" s="152">
        <f t="shared" si="2"/>
        <v>0</v>
      </c>
      <c r="G127" s="141"/>
      <c r="H127" s="141"/>
      <c r="I127" s="141"/>
      <c r="J127" s="141"/>
      <c r="K127" s="141"/>
      <c r="L127" s="141"/>
      <c r="M127" s="141"/>
      <c r="N127" s="141"/>
      <c r="O127" s="141"/>
      <c r="P127" s="141"/>
      <c r="Q127" s="141"/>
      <c r="R127" s="141"/>
      <c r="S127" s="141"/>
      <c r="T127" s="141"/>
      <c r="U127" s="141"/>
      <c r="V127" s="141"/>
      <c r="W127" s="141"/>
      <c r="X127" s="141"/>
      <c r="Y127" s="141"/>
      <c r="Z127" s="141"/>
      <c r="AA127" s="141"/>
      <c r="AB127" s="141"/>
      <c r="AC127" s="141"/>
      <c r="AF127" s="169">
        <f t="shared" si="3"/>
        <v>0</v>
      </c>
    </row>
    <row r="128" spans="1:32" x14ac:dyDescent="0.25">
      <c r="A128" s="138"/>
      <c r="B128" s="139"/>
      <c r="C128" s="139"/>
      <c r="D128" s="140"/>
      <c r="E128" s="140"/>
      <c r="F128" s="152">
        <f t="shared" si="2"/>
        <v>0</v>
      </c>
      <c r="G128" s="141"/>
      <c r="H128" s="141"/>
      <c r="I128" s="141"/>
      <c r="J128" s="141"/>
      <c r="K128" s="141"/>
      <c r="L128" s="141"/>
      <c r="M128" s="141"/>
      <c r="N128" s="141"/>
      <c r="O128" s="141"/>
      <c r="P128" s="141"/>
      <c r="Q128" s="141"/>
      <c r="R128" s="141"/>
      <c r="S128" s="141"/>
      <c r="T128" s="141"/>
      <c r="U128" s="141"/>
      <c r="V128" s="141"/>
      <c r="W128" s="141"/>
      <c r="X128" s="141"/>
      <c r="Y128" s="141"/>
      <c r="Z128" s="141"/>
      <c r="AA128" s="141"/>
      <c r="AB128" s="141"/>
      <c r="AC128" s="141"/>
      <c r="AF128" s="169">
        <f t="shared" si="3"/>
        <v>0</v>
      </c>
    </row>
    <row r="129" spans="1:32" x14ac:dyDescent="0.25">
      <c r="A129" s="138"/>
      <c r="B129" s="139"/>
      <c r="C129" s="139"/>
      <c r="D129" s="140"/>
      <c r="E129" s="140"/>
      <c r="F129" s="152">
        <f t="shared" si="2"/>
        <v>0</v>
      </c>
      <c r="G129" s="141"/>
      <c r="H129" s="141"/>
      <c r="I129" s="141"/>
      <c r="J129" s="141"/>
      <c r="K129" s="141"/>
      <c r="L129" s="141"/>
      <c r="M129" s="141"/>
      <c r="N129" s="141"/>
      <c r="O129" s="141"/>
      <c r="P129" s="141"/>
      <c r="Q129" s="141"/>
      <c r="R129" s="141"/>
      <c r="S129" s="141"/>
      <c r="T129" s="141"/>
      <c r="U129" s="141"/>
      <c r="V129" s="141"/>
      <c r="W129" s="141"/>
      <c r="X129" s="141"/>
      <c r="Y129" s="141"/>
      <c r="Z129" s="141"/>
      <c r="AA129" s="141"/>
      <c r="AB129" s="141"/>
      <c r="AC129" s="141"/>
      <c r="AF129" s="169">
        <f t="shared" si="3"/>
        <v>0</v>
      </c>
    </row>
    <row r="130" spans="1:32" x14ac:dyDescent="0.25">
      <c r="A130" s="138"/>
      <c r="B130" s="139"/>
      <c r="C130" s="139"/>
      <c r="D130" s="140"/>
      <c r="E130" s="140"/>
      <c r="F130" s="152">
        <f t="shared" si="2"/>
        <v>0</v>
      </c>
      <c r="G130" s="141"/>
      <c r="H130" s="141"/>
      <c r="I130" s="141"/>
      <c r="J130" s="141"/>
      <c r="K130" s="141"/>
      <c r="L130" s="141"/>
      <c r="M130" s="141"/>
      <c r="N130" s="141"/>
      <c r="O130" s="141"/>
      <c r="P130" s="141"/>
      <c r="Q130" s="141"/>
      <c r="R130" s="141"/>
      <c r="S130" s="141"/>
      <c r="T130" s="141"/>
      <c r="U130" s="141"/>
      <c r="V130" s="141"/>
      <c r="W130" s="141"/>
      <c r="X130" s="141"/>
      <c r="Y130" s="141"/>
      <c r="Z130" s="141"/>
      <c r="AA130" s="141"/>
      <c r="AB130" s="141"/>
      <c r="AC130" s="141"/>
      <c r="AF130" s="169">
        <f t="shared" si="3"/>
        <v>0</v>
      </c>
    </row>
    <row r="131" spans="1:32" x14ac:dyDescent="0.25">
      <c r="A131" s="138"/>
      <c r="B131" s="139"/>
      <c r="C131" s="139"/>
      <c r="D131" s="140"/>
      <c r="E131" s="140"/>
      <c r="F131" s="152">
        <f t="shared" si="2"/>
        <v>0</v>
      </c>
      <c r="G131" s="141"/>
      <c r="H131" s="141"/>
      <c r="I131" s="141"/>
      <c r="J131" s="141"/>
      <c r="K131" s="141"/>
      <c r="L131" s="141"/>
      <c r="M131" s="141"/>
      <c r="N131" s="141"/>
      <c r="O131" s="141"/>
      <c r="P131" s="141"/>
      <c r="Q131" s="141"/>
      <c r="R131" s="141"/>
      <c r="S131" s="141"/>
      <c r="T131" s="141"/>
      <c r="U131" s="141"/>
      <c r="V131" s="141"/>
      <c r="W131" s="141"/>
      <c r="X131" s="141"/>
      <c r="Y131" s="141"/>
      <c r="Z131" s="141"/>
      <c r="AA131" s="141"/>
      <c r="AB131" s="141"/>
      <c r="AC131" s="141"/>
      <c r="AF131" s="169">
        <f t="shared" si="3"/>
        <v>0</v>
      </c>
    </row>
    <row r="132" spans="1:32" x14ac:dyDescent="0.25">
      <c r="A132" s="138"/>
      <c r="B132" s="139"/>
      <c r="C132" s="139"/>
      <c r="D132" s="140"/>
      <c r="E132" s="140"/>
      <c r="F132" s="152">
        <f t="shared" ref="F132:F195" si="4">SUM(G132:AC132)</f>
        <v>0</v>
      </c>
      <c r="G132" s="141"/>
      <c r="H132" s="141"/>
      <c r="I132" s="141"/>
      <c r="J132" s="141"/>
      <c r="K132" s="141"/>
      <c r="L132" s="141"/>
      <c r="M132" s="141"/>
      <c r="N132" s="141"/>
      <c r="O132" s="141"/>
      <c r="P132" s="141"/>
      <c r="Q132" s="141"/>
      <c r="R132" s="141"/>
      <c r="S132" s="141"/>
      <c r="T132" s="141"/>
      <c r="U132" s="141"/>
      <c r="V132" s="141"/>
      <c r="W132" s="141"/>
      <c r="X132" s="141"/>
      <c r="Y132" s="141"/>
      <c r="Z132" s="141"/>
      <c r="AA132" s="141"/>
      <c r="AB132" s="141"/>
      <c r="AC132" s="141"/>
      <c r="AF132" s="169">
        <f t="shared" si="3"/>
        <v>0</v>
      </c>
    </row>
    <row r="133" spans="1:32" x14ac:dyDescent="0.25">
      <c r="A133" s="138"/>
      <c r="B133" s="139"/>
      <c r="C133" s="139"/>
      <c r="D133" s="140"/>
      <c r="E133" s="140"/>
      <c r="F133" s="152">
        <f t="shared" si="4"/>
        <v>0</v>
      </c>
      <c r="G133" s="141"/>
      <c r="H133" s="141"/>
      <c r="I133" s="141"/>
      <c r="J133" s="141"/>
      <c r="K133" s="141"/>
      <c r="L133" s="141"/>
      <c r="M133" s="141"/>
      <c r="N133" s="141"/>
      <c r="O133" s="141"/>
      <c r="P133" s="141"/>
      <c r="Q133" s="141"/>
      <c r="R133" s="141"/>
      <c r="S133" s="141"/>
      <c r="T133" s="141"/>
      <c r="U133" s="141"/>
      <c r="V133" s="141"/>
      <c r="W133" s="141"/>
      <c r="X133" s="141"/>
      <c r="Y133" s="141"/>
      <c r="Z133" s="141"/>
      <c r="AA133" s="141"/>
      <c r="AB133" s="141"/>
      <c r="AC133" s="141"/>
      <c r="AF133" s="169">
        <f t="shared" si="3"/>
        <v>0</v>
      </c>
    </row>
    <row r="134" spans="1:32" x14ac:dyDescent="0.25">
      <c r="A134" s="138"/>
      <c r="B134" s="139"/>
      <c r="C134" s="139"/>
      <c r="D134" s="140"/>
      <c r="E134" s="140"/>
      <c r="F134" s="152">
        <f t="shared" si="4"/>
        <v>0</v>
      </c>
      <c r="G134" s="141"/>
      <c r="H134" s="141"/>
      <c r="I134" s="141"/>
      <c r="J134" s="141"/>
      <c r="K134" s="141"/>
      <c r="L134" s="141"/>
      <c r="M134" s="141"/>
      <c r="N134" s="141"/>
      <c r="O134" s="141"/>
      <c r="P134" s="141"/>
      <c r="Q134" s="141"/>
      <c r="R134" s="141"/>
      <c r="S134" s="141"/>
      <c r="T134" s="141"/>
      <c r="U134" s="141"/>
      <c r="V134" s="141"/>
      <c r="W134" s="141"/>
      <c r="X134" s="141"/>
      <c r="Y134" s="141"/>
      <c r="Z134" s="141"/>
      <c r="AA134" s="141"/>
      <c r="AB134" s="141"/>
      <c r="AC134" s="141"/>
      <c r="AF134" s="169">
        <f t="shared" si="3"/>
        <v>0</v>
      </c>
    </row>
    <row r="135" spans="1:32" x14ac:dyDescent="0.25">
      <c r="A135" s="138"/>
      <c r="B135" s="139"/>
      <c r="C135" s="139"/>
      <c r="D135" s="140"/>
      <c r="E135" s="140"/>
      <c r="F135" s="152">
        <f t="shared" si="4"/>
        <v>0</v>
      </c>
      <c r="G135" s="141"/>
      <c r="H135" s="141"/>
      <c r="I135" s="141"/>
      <c r="J135" s="141"/>
      <c r="K135" s="141"/>
      <c r="L135" s="141"/>
      <c r="M135" s="141"/>
      <c r="N135" s="141"/>
      <c r="O135" s="141"/>
      <c r="P135" s="141"/>
      <c r="Q135" s="141"/>
      <c r="R135" s="141"/>
      <c r="S135" s="141"/>
      <c r="T135" s="141"/>
      <c r="U135" s="141"/>
      <c r="V135" s="141"/>
      <c r="W135" s="141"/>
      <c r="X135" s="141"/>
      <c r="Y135" s="141"/>
      <c r="Z135" s="141"/>
      <c r="AA135" s="141"/>
      <c r="AB135" s="141"/>
      <c r="AC135" s="141"/>
      <c r="AF135" s="169">
        <f t="shared" si="3"/>
        <v>0</v>
      </c>
    </row>
    <row r="136" spans="1:32" x14ac:dyDescent="0.25">
      <c r="A136" s="138"/>
      <c r="B136" s="139"/>
      <c r="C136" s="139"/>
      <c r="D136" s="140"/>
      <c r="E136" s="140"/>
      <c r="F136" s="152">
        <f t="shared" si="4"/>
        <v>0</v>
      </c>
      <c r="G136" s="141"/>
      <c r="H136" s="141"/>
      <c r="I136" s="141"/>
      <c r="J136" s="141"/>
      <c r="K136" s="141"/>
      <c r="L136" s="141"/>
      <c r="M136" s="141"/>
      <c r="N136" s="141"/>
      <c r="O136" s="141"/>
      <c r="P136" s="141"/>
      <c r="Q136" s="141"/>
      <c r="R136" s="141"/>
      <c r="S136" s="141"/>
      <c r="T136" s="141"/>
      <c r="U136" s="141"/>
      <c r="V136" s="141"/>
      <c r="W136" s="141"/>
      <c r="X136" s="141"/>
      <c r="Y136" s="141"/>
      <c r="Z136" s="141"/>
      <c r="AA136" s="141"/>
      <c r="AB136" s="141"/>
      <c r="AC136" s="141"/>
      <c r="AF136" s="169">
        <f t="shared" si="3"/>
        <v>0</v>
      </c>
    </row>
    <row r="137" spans="1:32" x14ac:dyDescent="0.25">
      <c r="A137" s="138"/>
      <c r="B137" s="139"/>
      <c r="C137" s="139"/>
      <c r="D137" s="140"/>
      <c r="E137" s="140"/>
      <c r="F137" s="152">
        <f t="shared" si="4"/>
        <v>0</v>
      </c>
      <c r="G137" s="141"/>
      <c r="H137" s="141"/>
      <c r="I137" s="141"/>
      <c r="J137" s="141"/>
      <c r="K137" s="141"/>
      <c r="L137" s="141"/>
      <c r="M137" s="141"/>
      <c r="N137" s="141"/>
      <c r="O137" s="141"/>
      <c r="P137" s="141"/>
      <c r="Q137" s="141"/>
      <c r="R137" s="141"/>
      <c r="S137" s="141"/>
      <c r="T137" s="141"/>
      <c r="U137" s="141"/>
      <c r="V137" s="141"/>
      <c r="W137" s="141"/>
      <c r="X137" s="141"/>
      <c r="Y137" s="141"/>
      <c r="Z137" s="141"/>
      <c r="AA137" s="141"/>
      <c r="AB137" s="141"/>
      <c r="AC137" s="141"/>
      <c r="AF137" s="169">
        <f t="shared" si="3"/>
        <v>0</v>
      </c>
    </row>
    <row r="138" spans="1:32" x14ac:dyDescent="0.25">
      <c r="A138" s="138"/>
      <c r="B138" s="139"/>
      <c r="C138" s="139"/>
      <c r="D138" s="140"/>
      <c r="E138" s="140"/>
      <c r="F138" s="152">
        <f t="shared" si="4"/>
        <v>0</v>
      </c>
      <c r="G138" s="141"/>
      <c r="H138" s="141"/>
      <c r="I138" s="141"/>
      <c r="J138" s="141"/>
      <c r="K138" s="141"/>
      <c r="L138" s="141"/>
      <c r="M138" s="141"/>
      <c r="N138" s="141"/>
      <c r="O138" s="141"/>
      <c r="P138" s="141"/>
      <c r="Q138" s="141"/>
      <c r="R138" s="141"/>
      <c r="S138" s="141"/>
      <c r="T138" s="141"/>
      <c r="U138" s="141"/>
      <c r="V138" s="141"/>
      <c r="W138" s="141"/>
      <c r="X138" s="141"/>
      <c r="Y138" s="141"/>
      <c r="Z138" s="141"/>
      <c r="AA138" s="141"/>
      <c r="AB138" s="141"/>
      <c r="AC138" s="141"/>
      <c r="AF138" s="169">
        <f t="shared" si="3"/>
        <v>0</v>
      </c>
    </row>
    <row r="139" spans="1:32" x14ac:dyDescent="0.25">
      <c r="A139" s="138"/>
      <c r="B139" s="139"/>
      <c r="C139" s="139"/>
      <c r="D139" s="140"/>
      <c r="E139" s="140"/>
      <c r="F139" s="152">
        <f t="shared" si="4"/>
        <v>0</v>
      </c>
      <c r="G139" s="141"/>
      <c r="H139" s="141"/>
      <c r="I139" s="141"/>
      <c r="J139" s="141"/>
      <c r="K139" s="141"/>
      <c r="L139" s="141"/>
      <c r="M139" s="141"/>
      <c r="N139" s="141"/>
      <c r="O139" s="141"/>
      <c r="P139" s="141"/>
      <c r="Q139" s="141"/>
      <c r="R139" s="141"/>
      <c r="S139" s="141"/>
      <c r="T139" s="141"/>
      <c r="U139" s="141"/>
      <c r="V139" s="141"/>
      <c r="W139" s="141"/>
      <c r="X139" s="141"/>
      <c r="Y139" s="141"/>
      <c r="Z139" s="141"/>
      <c r="AA139" s="141"/>
      <c r="AB139" s="141"/>
      <c r="AC139" s="141"/>
      <c r="AF139" s="169">
        <f t="shared" ref="AF139:AF202" si="5">IF(D139="Y",0,F139)</f>
        <v>0</v>
      </c>
    </row>
    <row r="140" spans="1:32" x14ac:dyDescent="0.25">
      <c r="A140" s="138"/>
      <c r="B140" s="139"/>
      <c r="C140" s="139"/>
      <c r="D140" s="140"/>
      <c r="E140" s="140"/>
      <c r="F140" s="152">
        <f t="shared" si="4"/>
        <v>0</v>
      </c>
      <c r="G140" s="141"/>
      <c r="H140" s="141"/>
      <c r="I140" s="141"/>
      <c r="J140" s="141"/>
      <c r="K140" s="141"/>
      <c r="L140" s="141"/>
      <c r="M140" s="141"/>
      <c r="N140" s="141"/>
      <c r="O140" s="141"/>
      <c r="P140" s="141"/>
      <c r="Q140" s="141"/>
      <c r="R140" s="141"/>
      <c r="S140" s="141"/>
      <c r="T140" s="141"/>
      <c r="U140" s="141"/>
      <c r="V140" s="141"/>
      <c r="W140" s="141"/>
      <c r="X140" s="141"/>
      <c r="Y140" s="141"/>
      <c r="Z140" s="141"/>
      <c r="AA140" s="141"/>
      <c r="AB140" s="141"/>
      <c r="AC140" s="141"/>
      <c r="AF140" s="169">
        <f t="shared" si="5"/>
        <v>0</v>
      </c>
    </row>
    <row r="141" spans="1:32" x14ac:dyDescent="0.25">
      <c r="A141" s="138"/>
      <c r="B141" s="139"/>
      <c r="C141" s="139"/>
      <c r="D141" s="140"/>
      <c r="E141" s="140"/>
      <c r="F141" s="152">
        <f t="shared" si="4"/>
        <v>0</v>
      </c>
      <c r="G141" s="141"/>
      <c r="H141" s="141"/>
      <c r="I141" s="141"/>
      <c r="J141" s="141"/>
      <c r="K141" s="141"/>
      <c r="L141" s="141"/>
      <c r="M141" s="141"/>
      <c r="N141" s="141"/>
      <c r="O141" s="141"/>
      <c r="P141" s="141"/>
      <c r="Q141" s="141"/>
      <c r="R141" s="141"/>
      <c r="S141" s="141"/>
      <c r="T141" s="141"/>
      <c r="U141" s="141"/>
      <c r="V141" s="141"/>
      <c r="W141" s="141"/>
      <c r="X141" s="141"/>
      <c r="Y141" s="141"/>
      <c r="Z141" s="141"/>
      <c r="AA141" s="141"/>
      <c r="AB141" s="141"/>
      <c r="AC141" s="141"/>
      <c r="AF141" s="169">
        <f t="shared" si="5"/>
        <v>0</v>
      </c>
    </row>
    <row r="142" spans="1:32" x14ac:dyDescent="0.25">
      <c r="A142" s="138"/>
      <c r="B142" s="139"/>
      <c r="C142" s="139"/>
      <c r="D142" s="140"/>
      <c r="E142" s="140"/>
      <c r="F142" s="152">
        <f t="shared" si="4"/>
        <v>0</v>
      </c>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c r="AC142" s="141"/>
      <c r="AF142" s="169">
        <f t="shared" si="5"/>
        <v>0</v>
      </c>
    </row>
    <row r="143" spans="1:32" x14ac:dyDescent="0.25">
      <c r="A143" s="138"/>
      <c r="B143" s="139"/>
      <c r="C143" s="139"/>
      <c r="D143" s="140"/>
      <c r="E143" s="140"/>
      <c r="F143" s="152">
        <f t="shared" si="4"/>
        <v>0</v>
      </c>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F143" s="169">
        <f t="shared" si="5"/>
        <v>0</v>
      </c>
    </row>
    <row r="144" spans="1:32" x14ac:dyDescent="0.25">
      <c r="A144" s="138"/>
      <c r="B144" s="139"/>
      <c r="C144" s="139"/>
      <c r="D144" s="140"/>
      <c r="E144" s="140"/>
      <c r="F144" s="152">
        <f t="shared" si="4"/>
        <v>0</v>
      </c>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F144" s="169">
        <f t="shared" si="5"/>
        <v>0</v>
      </c>
    </row>
    <row r="145" spans="1:32" x14ac:dyDescent="0.25">
      <c r="A145" s="138"/>
      <c r="B145" s="139"/>
      <c r="C145" s="139"/>
      <c r="D145" s="140"/>
      <c r="E145" s="140"/>
      <c r="F145" s="152">
        <f t="shared" si="4"/>
        <v>0</v>
      </c>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F145" s="169">
        <f t="shared" si="5"/>
        <v>0</v>
      </c>
    </row>
    <row r="146" spans="1:32" x14ac:dyDescent="0.25">
      <c r="A146" s="138"/>
      <c r="B146" s="139"/>
      <c r="C146" s="139"/>
      <c r="D146" s="140"/>
      <c r="E146" s="140"/>
      <c r="F146" s="152">
        <f t="shared" si="4"/>
        <v>0</v>
      </c>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F146" s="169">
        <f t="shared" si="5"/>
        <v>0</v>
      </c>
    </row>
    <row r="147" spans="1:32" x14ac:dyDescent="0.25">
      <c r="A147" s="138"/>
      <c r="B147" s="139"/>
      <c r="C147" s="139"/>
      <c r="D147" s="140"/>
      <c r="E147" s="140"/>
      <c r="F147" s="152">
        <f t="shared" si="4"/>
        <v>0</v>
      </c>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F147" s="169">
        <f t="shared" si="5"/>
        <v>0</v>
      </c>
    </row>
    <row r="148" spans="1:32" x14ac:dyDescent="0.25">
      <c r="A148" s="138"/>
      <c r="B148" s="139"/>
      <c r="C148" s="139"/>
      <c r="D148" s="140"/>
      <c r="E148" s="140"/>
      <c r="F148" s="152">
        <f t="shared" si="4"/>
        <v>0</v>
      </c>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F148" s="169">
        <f t="shared" si="5"/>
        <v>0</v>
      </c>
    </row>
    <row r="149" spans="1:32" x14ac:dyDescent="0.25">
      <c r="A149" s="138"/>
      <c r="B149" s="139"/>
      <c r="C149" s="139"/>
      <c r="D149" s="140"/>
      <c r="E149" s="140"/>
      <c r="F149" s="152">
        <f t="shared" si="4"/>
        <v>0</v>
      </c>
      <c r="G149" s="141"/>
      <c r="H149" s="141"/>
      <c r="I149" s="141"/>
      <c r="J149" s="141"/>
      <c r="K149" s="141"/>
      <c r="L149" s="141"/>
      <c r="M149" s="141"/>
      <c r="N149" s="141"/>
      <c r="O149" s="141"/>
      <c r="P149" s="141"/>
      <c r="Q149" s="141"/>
      <c r="R149" s="141"/>
      <c r="S149" s="141"/>
      <c r="T149" s="141"/>
      <c r="U149" s="141"/>
      <c r="V149" s="141"/>
      <c r="W149" s="141"/>
      <c r="X149" s="141"/>
      <c r="Y149" s="141"/>
      <c r="Z149" s="141"/>
      <c r="AA149" s="141"/>
      <c r="AB149" s="141"/>
      <c r="AC149" s="141"/>
      <c r="AF149" s="169">
        <f t="shared" si="5"/>
        <v>0</v>
      </c>
    </row>
    <row r="150" spans="1:32" x14ac:dyDescent="0.25">
      <c r="A150" s="138"/>
      <c r="B150" s="139"/>
      <c r="C150" s="139"/>
      <c r="D150" s="140"/>
      <c r="E150" s="140"/>
      <c r="F150" s="152">
        <f t="shared" si="4"/>
        <v>0</v>
      </c>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F150" s="169">
        <f t="shared" si="5"/>
        <v>0</v>
      </c>
    </row>
    <row r="151" spans="1:32" x14ac:dyDescent="0.25">
      <c r="A151" s="138"/>
      <c r="B151" s="139"/>
      <c r="C151" s="139"/>
      <c r="D151" s="185"/>
      <c r="E151" s="185"/>
      <c r="F151" s="152">
        <f t="shared" si="4"/>
        <v>0</v>
      </c>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F151" s="169">
        <f t="shared" si="5"/>
        <v>0</v>
      </c>
    </row>
    <row r="152" spans="1:32" x14ac:dyDescent="0.25">
      <c r="A152" s="138"/>
      <c r="B152" s="139"/>
      <c r="C152" s="139"/>
      <c r="D152" s="185"/>
      <c r="E152" s="185"/>
      <c r="F152" s="152">
        <f t="shared" si="4"/>
        <v>0</v>
      </c>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F152" s="169">
        <f t="shared" si="5"/>
        <v>0</v>
      </c>
    </row>
    <row r="153" spans="1:32" x14ac:dyDescent="0.25">
      <c r="A153" s="138"/>
      <c r="B153" s="139"/>
      <c r="C153" s="139"/>
      <c r="D153" s="140"/>
      <c r="E153" s="140"/>
      <c r="F153" s="152">
        <f t="shared" si="4"/>
        <v>0</v>
      </c>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F153" s="169">
        <f t="shared" si="5"/>
        <v>0</v>
      </c>
    </row>
    <row r="154" spans="1:32" x14ac:dyDescent="0.25">
      <c r="A154" s="138"/>
      <c r="B154" s="139"/>
      <c r="C154" s="139"/>
      <c r="D154" s="140"/>
      <c r="E154" s="140"/>
      <c r="F154" s="152">
        <f t="shared" si="4"/>
        <v>0</v>
      </c>
      <c r="G154" s="141"/>
      <c r="H154" s="141"/>
      <c r="I154" s="141"/>
      <c r="J154" s="141"/>
      <c r="K154" s="141"/>
      <c r="L154" s="141"/>
      <c r="M154" s="141"/>
      <c r="N154" s="141"/>
      <c r="O154" s="141"/>
      <c r="P154" s="141"/>
      <c r="Q154" s="141"/>
      <c r="R154" s="141"/>
      <c r="S154" s="141"/>
      <c r="T154" s="141"/>
      <c r="U154" s="141"/>
      <c r="V154" s="141"/>
      <c r="W154" s="141"/>
      <c r="X154" s="141"/>
      <c r="Y154" s="141"/>
      <c r="Z154" s="141"/>
      <c r="AA154" s="141"/>
      <c r="AB154" s="141"/>
      <c r="AC154" s="141"/>
      <c r="AF154" s="169">
        <f t="shared" si="5"/>
        <v>0</v>
      </c>
    </row>
    <row r="155" spans="1:32" x14ac:dyDescent="0.25">
      <c r="A155" s="138"/>
      <c r="B155" s="139"/>
      <c r="C155" s="139"/>
      <c r="D155" s="140"/>
      <c r="E155" s="140"/>
      <c r="F155" s="152">
        <f t="shared" si="4"/>
        <v>0</v>
      </c>
      <c r="G155" s="141"/>
      <c r="H155" s="141"/>
      <c r="I155" s="141"/>
      <c r="J155" s="141"/>
      <c r="K155" s="141"/>
      <c r="L155" s="141"/>
      <c r="M155" s="141"/>
      <c r="N155" s="141"/>
      <c r="O155" s="141"/>
      <c r="P155" s="141"/>
      <c r="Q155" s="141"/>
      <c r="R155" s="141"/>
      <c r="S155" s="141"/>
      <c r="T155" s="141"/>
      <c r="U155" s="141"/>
      <c r="V155" s="141"/>
      <c r="W155" s="141"/>
      <c r="X155" s="141"/>
      <c r="Y155" s="141"/>
      <c r="Z155" s="141"/>
      <c r="AA155" s="141"/>
      <c r="AB155" s="141"/>
      <c r="AC155" s="141"/>
      <c r="AF155" s="169">
        <f t="shared" si="5"/>
        <v>0</v>
      </c>
    </row>
    <row r="156" spans="1:32" x14ac:dyDescent="0.25">
      <c r="A156" s="138"/>
      <c r="B156" s="139"/>
      <c r="C156" s="139"/>
      <c r="D156" s="140"/>
      <c r="E156" s="140"/>
      <c r="F156" s="152">
        <f t="shared" si="4"/>
        <v>0</v>
      </c>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F156" s="169">
        <f t="shared" si="5"/>
        <v>0</v>
      </c>
    </row>
    <row r="157" spans="1:32" x14ac:dyDescent="0.25">
      <c r="A157" s="138"/>
      <c r="B157" s="139"/>
      <c r="C157" s="139"/>
      <c r="D157" s="140"/>
      <c r="E157" s="140"/>
      <c r="F157" s="152">
        <f t="shared" si="4"/>
        <v>0</v>
      </c>
      <c r="G157" s="141"/>
      <c r="H157" s="141"/>
      <c r="I157" s="141"/>
      <c r="J157" s="141"/>
      <c r="K157" s="141"/>
      <c r="L157" s="141"/>
      <c r="M157" s="141"/>
      <c r="N157" s="141"/>
      <c r="O157" s="141"/>
      <c r="P157" s="141"/>
      <c r="Q157" s="141"/>
      <c r="R157" s="141"/>
      <c r="S157" s="141"/>
      <c r="T157" s="141"/>
      <c r="U157" s="141"/>
      <c r="V157" s="141"/>
      <c r="W157" s="141"/>
      <c r="X157" s="141"/>
      <c r="Y157" s="141"/>
      <c r="Z157" s="141"/>
      <c r="AA157" s="141"/>
      <c r="AB157" s="141"/>
      <c r="AC157" s="141"/>
      <c r="AF157" s="169">
        <f t="shared" si="5"/>
        <v>0</v>
      </c>
    </row>
    <row r="158" spans="1:32" x14ac:dyDescent="0.25">
      <c r="A158" s="138"/>
      <c r="B158" s="139"/>
      <c r="C158" s="139"/>
      <c r="D158" s="140"/>
      <c r="E158" s="140"/>
      <c r="F158" s="152">
        <f t="shared" si="4"/>
        <v>0</v>
      </c>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F158" s="169">
        <f t="shared" si="5"/>
        <v>0</v>
      </c>
    </row>
    <row r="159" spans="1:32" x14ac:dyDescent="0.25">
      <c r="A159" s="138"/>
      <c r="B159" s="139"/>
      <c r="C159" s="139"/>
      <c r="D159" s="140"/>
      <c r="E159" s="140"/>
      <c r="F159" s="152">
        <f t="shared" si="4"/>
        <v>0</v>
      </c>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F159" s="169">
        <f t="shared" si="5"/>
        <v>0</v>
      </c>
    </row>
    <row r="160" spans="1:32" x14ac:dyDescent="0.25">
      <c r="A160" s="138"/>
      <c r="B160" s="139"/>
      <c r="C160" s="139"/>
      <c r="D160" s="140"/>
      <c r="E160" s="185"/>
      <c r="F160" s="152">
        <f t="shared" si="4"/>
        <v>0</v>
      </c>
      <c r="G160" s="141"/>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F160" s="169">
        <f t="shared" si="5"/>
        <v>0</v>
      </c>
    </row>
    <row r="161" spans="1:32" x14ac:dyDescent="0.25">
      <c r="A161" s="138"/>
      <c r="B161" s="139"/>
      <c r="C161" s="139"/>
      <c r="D161" s="140"/>
      <c r="E161" s="140"/>
      <c r="F161" s="152">
        <f t="shared" si="4"/>
        <v>0</v>
      </c>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F161" s="169">
        <f t="shared" si="5"/>
        <v>0</v>
      </c>
    </row>
    <row r="162" spans="1:32" x14ac:dyDescent="0.25">
      <c r="A162" s="138"/>
      <c r="B162" s="139"/>
      <c r="C162" s="139"/>
      <c r="D162" s="140"/>
      <c r="E162" s="140"/>
      <c r="F162" s="152">
        <f t="shared" si="4"/>
        <v>0</v>
      </c>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F162" s="169">
        <f t="shared" si="5"/>
        <v>0</v>
      </c>
    </row>
    <row r="163" spans="1:32" x14ac:dyDescent="0.25">
      <c r="A163" s="138"/>
      <c r="B163" s="139"/>
      <c r="C163" s="139"/>
      <c r="D163" s="140"/>
      <c r="E163" s="182"/>
      <c r="F163" s="152">
        <f t="shared" si="4"/>
        <v>0</v>
      </c>
      <c r="G163" s="141"/>
      <c r="H163" s="141"/>
      <c r="I163" s="141"/>
      <c r="J163" s="141"/>
      <c r="K163" s="141"/>
      <c r="L163" s="141"/>
      <c r="M163" s="141"/>
      <c r="N163" s="141"/>
      <c r="O163" s="141"/>
      <c r="P163" s="141"/>
      <c r="Q163" s="141"/>
      <c r="R163" s="141"/>
      <c r="S163" s="141"/>
      <c r="T163" s="141"/>
      <c r="U163" s="141"/>
      <c r="V163" s="141"/>
      <c r="W163" s="141"/>
      <c r="X163" s="141"/>
      <c r="Y163" s="141"/>
      <c r="Z163" s="141"/>
      <c r="AA163" s="141"/>
      <c r="AB163" s="141"/>
      <c r="AC163" s="141"/>
      <c r="AF163" s="169">
        <f t="shared" si="5"/>
        <v>0</v>
      </c>
    </row>
    <row r="164" spans="1:32" x14ac:dyDescent="0.25">
      <c r="A164" s="138"/>
      <c r="B164" s="139"/>
      <c r="C164" s="139"/>
      <c r="D164" s="140"/>
      <c r="E164" s="140"/>
      <c r="F164" s="152">
        <f t="shared" si="4"/>
        <v>0</v>
      </c>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F164" s="169">
        <f t="shared" si="5"/>
        <v>0</v>
      </c>
    </row>
    <row r="165" spans="1:32" x14ac:dyDescent="0.25">
      <c r="A165" s="138"/>
      <c r="B165" s="139"/>
      <c r="C165" s="139"/>
      <c r="D165" s="140"/>
      <c r="E165" s="140"/>
      <c r="F165" s="152">
        <f t="shared" si="4"/>
        <v>0</v>
      </c>
      <c r="G165" s="141"/>
      <c r="H165" s="141"/>
      <c r="I165" s="141"/>
      <c r="J165" s="141"/>
      <c r="K165" s="141"/>
      <c r="L165" s="141"/>
      <c r="M165" s="141"/>
      <c r="N165" s="141"/>
      <c r="O165" s="141"/>
      <c r="P165" s="141"/>
      <c r="Q165" s="141"/>
      <c r="R165" s="141"/>
      <c r="S165" s="141"/>
      <c r="T165" s="141"/>
      <c r="U165" s="141"/>
      <c r="V165" s="141"/>
      <c r="W165" s="141"/>
      <c r="X165" s="141"/>
      <c r="Y165" s="141"/>
      <c r="Z165" s="141"/>
      <c r="AA165" s="141"/>
      <c r="AB165" s="141"/>
      <c r="AC165" s="141"/>
      <c r="AF165" s="169">
        <f t="shared" si="5"/>
        <v>0</v>
      </c>
    </row>
    <row r="166" spans="1:32" x14ac:dyDescent="0.25">
      <c r="A166" s="138"/>
      <c r="B166" s="139"/>
      <c r="C166" s="139"/>
      <c r="D166" s="140"/>
      <c r="E166" s="140"/>
      <c r="F166" s="152">
        <f t="shared" si="4"/>
        <v>0</v>
      </c>
      <c r="G166" s="141"/>
      <c r="H166" s="141"/>
      <c r="I166" s="141"/>
      <c r="J166" s="141"/>
      <c r="K166" s="141"/>
      <c r="L166" s="141"/>
      <c r="M166" s="141"/>
      <c r="N166" s="141"/>
      <c r="O166" s="141"/>
      <c r="P166" s="141"/>
      <c r="Q166" s="141"/>
      <c r="R166" s="141"/>
      <c r="S166" s="141"/>
      <c r="T166" s="141"/>
      <c r="U166" s="141"/>
      <c r="V166" s="141"/>
      <c r="W166" s="141"/>
      <c r="X166" s="141"/>
      <c r="Y166" s="141"/>
      <c r="Z166" s="141"/>
      <c r="AA166" s="141"/>
      <c r="AB166" s="141"/>
      <c r="AC166" s="141"/>
      <c r="AF166" s="169">
        <f t="shared" si="5"/>
        <v>0</v>
      </c>
    </row>
    <row r="167" spans="1:32" x14ac:dyDescent="0.25">
      <c r="A167" s="138"/>
      <c r="B167" s="139"/>
      <c r="C167" s="139"/>
      <c r="D167" s="140"/>
      <c r="E167" s="140"/>
      <c r="F167" s="152">
        <f t="shared" si="4"/>
        <v>0</v>
      </c>
      <c r="G167" s="141"/>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F167" s="169">
        <f t="shared" si="5"/>
        <v>0</v>
      </c>
    </row>
    <row r="168" spans="1:32" x14ac:dyDescent="0.25">
      <c r="A168" s="138"/>
      <c r="B168" s="139"/>
      <c r="C168" s="139"/>
      <c r="D168" s="140"/>
      <c r="E168" s="140"/>
      <c r="F168" s="152">
        <f t="shared" si="4"/>
        <v>0</v>
      </c>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F168" s="169">
        <f t="shared" si="5"/>
        <v>0</v>
      </c>
    </row>
    <row r="169" spans="1:32" x14ac:dyDescent="0.25">
      <c r="A169" s="138"/>
      <c r="B169" s="139"/>
      <c r="C169" s="139"/>
      <c r="D169" s="140"/>
      <c r="E169" s="140"/>
      <c r="F169" s="152">
        <f t="shared" si="4"/>
        <v>0</v>
      </c>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F169" s="169">
        <f t="shared" si="5"/>
        <v>0</v>
      </c>
    </row>
    <row r="170" spans="1:32" x14ac:dyDescent="0.25">
      <c r="A170" s="138"/>
      <c r="B170" s="139"/>
      <c r="C170" s="139"/>
      <c r="D170" s="140"/>
      <c r="E170" s="140"/>
      <c r="F170" s="152">
        <f t="shared" si="4"/>
        <v>0</v>
      </c>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F170" s="169">
        <f t="shared" si="5"/>
        <v>0</v>
      </c>
    </row>
    <row r="171" spans="1:32" x14ac:dyDescent="0.25">
      <c r="A171" s="138"/>
      <c r="B171" s="139"/>
      <c r="C171" s="139"/>
      <c r="D171" s="140"/>
      <c r="E171" s="140"/>
      <c r="F171" s="152">
        <f t="shared" si="4"/>
        <v>0</v>
      </c>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F171" s="169">
        <f t="shared" si="5"/>
        <v>0</v>
      </c>
    </row>
    <row r="172" spans="1:32" x14ac:dyDescent="0.25">
      <c r="A172" s="138"/>
      <c r="B172" s="139"/>
      <c r="C172" s="139"/>
      <c r="D172" s="140"/>
      <c r="E172" s="140"/>
      <c r="F172" s="152">
        <f t="shared" si="4"/>
        <v>0</v>
      </c>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F172" s="169">
        <f t="shared" si="5"/>
        <v>0</v>
      </c>
    </row>
    <row r="173" spans="1:32" x14ac:dyDescent="0.25">
      <c r="A173" s="138"/>
      <c r="B173" s="139"/>
      <c r="C173" s="139"/>
      <c r="D173" s="140"/>
      <c r="E173" s="140"/>
      <c r="F173" s="152">
        <f t="shared" si="4"/>
        <v>0</v>
      </c>
      <c r="G173" s="141"/>
      <c r="H173" s="141"/>
      <c r="I173" s="141"/>
      <c r="J173" s="141"/>
      <c r="K173" s="141"/>
      <c r="L173" s="141"/>
      <c r="M173" s="141"/>
      <c r="N173" s="141"/>
      <c r="O173" s="141"/>
      <c r="P173" s="141"/>
      <c r="Q173" s="141"/>
      <c r="R173" s="141"/>
      <c r="S173" s="141"/>
      <c r="T173" s="141"/>
      <c r="U173" s="141"/>
      <c r="V173" s="141"/>
      <c r="W173" s="141"/>
      <c r="X173" s="141"/>
      <c r="Y173" s="141"/>
      <c r="Z173" s="141"/>
      <c r="AA173" s="141"/>
      <c r="AB173" s="141"/>
      <c r="AC173" s="141"/>
      <c r="AF173" s="169">
        <f t="shared" si="5"/>
        <v>0</v>
      </c>
    </row>
    <row r="174" spans="1:32" x14ac:dyDescent="0.25">
      <c r="A174" s="138"/>
      <c r="B174" s="139"/>
      <c r="C174" s="139"/>
      <c r="D174" s="140"/>
      <c r="E174" s="140"/>
      <c r="F174" s="152">
        <f t="shared" si="4"/>
        <v>0</v>
      </c>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F174" s="169">
        <f t="shared" si="5"/>
        <v>0</v>
      </c>
    </row>
    <row r="175" spans="1:32" x14ac:dyDescent="0.25">
      <c r="A175" s="138"/>
      <c r="B175" s="139"/>
      <c r="C175" s="139"/>
      <c r="D175" s="140"/>
      <c r="E175" s="140"/>
      <c r="F175" s="152">
        <f t="shared" si="4"/>
        <v>0</v>
      </c>
      <c r="G175" s="141"/>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F175" s="169">
        <f t="shared" si="5"/>
        <v>0</v>
      </c>
    </row>
    <row r="176" spans="1:32" x14ac:dyDescent="0.25">
      <c r="A176" s="138"/>
      <c r="B176" s="139"/>
      <c r="C176" s="139"/>
      <c r="D176" s="140"/>
      <c r="E176" s="140"/>
      <c r="F176" s="152">
        <f t="shared" si="4"/>
        <v>0</v>
      </c>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F176" s="169">
        <f t="shared" si="5"/>
        <v>0</v>
      </c>
    </row>
    <row r="177" spans="1:32" x14ac:dyDescent="0.25">
      <c r="A177" s="138"/>
      <c r="B177" s="139"/>
      <c r="C177" s="139"/>
      <c r="D177" s="140"/>
      <c r="E177" s="140"/>
      <c r="F177" s="152">
        <f t="shared" si="4"/>
        <v>0</v>
      </c>
      <c r="G177" s="141"/>
      <c r="H177" s="141"/>
      <c r="I177" s="141"/>
      <c r="J177" s="141"/>
      <c r="K177" s="141"/>
      <c r="L177" s="141"/>
      <c r="M177" s="141"/>
      <c r="N177" s="141"/>
      <c r="O177" s="141"/>
      <c r="P177" s="141"/>
      <c r="Q177" s="141"/>
      <c r="R177" s="141"/>
      <c r="S177" s="141"/>
      <c r="T177" s="141"/>
      <c r="U177" s="141"/>
      <c r="V177" s="141"/>
      <c r="W177" s="141"/>
      <c r="X177" s="141"/>
      <c r="Y177" s="141"/>
      <c r="Z177" s="141"/>
      <c r="AA177" s="141"/>
      <c r="AB177" s="141"/>
      <c r="AC177" s="141"/>
      <c r="AF177" s="169">
        <f t="shared" si="5"/>
        <v>0</v>
      </c>
    </row>
    <row r="178" spans="1:32" x14ac:dyDescent="0.25">
      <c r="A178" s="138"/>
      <c r="B178" s="139"/>
      <c r="C178" s="139"/>
      <c r="D178" s="140"/>
      <c r="E178" s="140"/>
      <c r="F178" s="152">
        <f t="shared" si="4"/>
        <v>0</v>
      </c>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F178" s="169">
        <f t="shared" si="5"/>
        <v>0</v>
      </c>
    </row>
    <row r="179" spans="1:32" x14ac:dyDescent="0.25">
      <c r="A179" s="138"/>
      <c r="B179" s="139"/>
      <c r="C179" s="139"/>
      <c r="D179" s="140"/>
      <c r="E179" s="140"/>
      <c r="F179" s="152">
        <f t="shared" si="4"/>
        <v>0</v>
      </c>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F179" s="169">
        <f t="shared" si="5"/>
        <v>0</v>
      </c>
    </row>
    <row r="180" spans="1:32" x14ac:dyDescent="0.25">
      <c r="A180" s="138"/>
      <c r="B180" s="139"/>
      <c r="C180" s="139"/>
      <c r="D180" s="140"/>
      <c r="E180" s="140"/>
      <c r="F180" s="152">
        <f t="shared" si="4"/>
        <v>0</v>
      </c>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F180" s="169">
        <f t="shared" si="5"/>
        <v>0</v>
      </c>
    </row>
    <row r="181" spans="1:32" x14ac:dyDescent="0.25">
      <c r="A181" s="138"/>
      <c r="B181" s="139"/>
      <c r="C181" s="139"/>
      <c r="D181" s="140"/>
      <c r="E181" s="140"/>
      <c r="F181" s="152">
        <f t="shared" si="4"/>
        <v>0</v>
      </c>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F181" s="169">
        <f t="shared" si="5"/>
        <v>0</v>
      </c>
    </row>
    <row r="182" spans="1:32" x14ac:dyDescent="0.25">
      <c r="A182" s="138"/>
      <c r="B182" s="139"/>
      <c r="C182" s="139"/>
      <c r="D182" s="140"/>
      <c r="E182" s="140"/>
      <c r="F182" s="152">
        <f t="shared" si="4"/>
        <v>0</v>
      </c>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F182" s="169">
        <f t="shared" si="5"/>
        <v>0</v>
      </c>
    </row>
    <row r="183" spans="1:32" x14ac:dyDescent="0.25">
      <c r="A183" s="138"/>
      <c r="B183" s="139"/>
      <c r="C183" s="139"/>
      <c r="D183" s="140"/>
      <c r="E183" s="140"/>
      <c r="F183" s="152">
        <f t="shared" si="4"/>
        <v>0</v>
      </c>
      <c r="G183" s="141"/>
      <c r="H183" s="141"/>
      <c r="I183" s="141"/>
      <c r="J183" s="141"/>
      <c r="K183" s="141"/>
      <c r="L183" s="141"/>
      <c r="M183" s="141"/>
      <c r="N183" s="141"/>
      <c r="O183" s="141"/>
      <c r="P183" s="141"/>
      <c r="Q183" s="141"/>
      <c r="R183" s="141"/>
      <c r="S183" s="141"/>
      <c r="T183" s="141"/>
      <c r="U183" s="141"/>
      <c r="V183" s="141"/>
      <c r="W183" s="141"/>
      <c r="X183" s="141"/>
      <c r="Y183" s="141"/>
      <c r="Z183" s="141"/>
      <c r="AA183" s="141"/>
      <c r="AB183" s="141"/>
      <c r="AC183" s="141"/>
      <c r="AF183" s="169">
        <f t="shared" si="5"/>
        <v>0</v>
      </c>
    </row>
    <row r="184" spans="1:32" x14ac:dyDescent="0.25">
      <c r="A184" s="138"/>
      <c r="B184" s="139"/>
      <c r="C184" s="139"/>
      <c r="D184" s="140"/>
      <c r="E184" s="140"/>
      <c r="F184" s="152">
        <f t="shared" si="4"/>
        <v>0</v>
      </c>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F184" s="169">
        <f t="shared" si="5"/>
        <v>0</v>
      </c>
    </row>
    <row r="185" spans="1:32" x14ac:dyDescent="0.25">
      <c r="A185" s="138"/>
      <c r="B185" s="139"/>
      <c r="C185" s="139"/>
      <c r="D185" s="140"/>
      <c r="E185" s="140"/>
      <c r="F185" s="152">
        <f t="shared" si="4"/>
        <v>0</v>
      </c>
      <c r="G185" s="141"/>
      <c r="H185" s="141"/>
      <c r="I185" s="141"/>
      <c r="J185" s="141"/>
      <c r="K185" s="141"/>
      <c r="L185" s="141"/>
      <c r="M185" s="141"/>
      <c r="N185" s="141"/>
      <c r="O185" s="141"/>
      <c r="P185" s="141"/>
      <c r="Q185" s="141"/>
      <c r="R185" s="141"/>
      <c r="S185" s="141"/>
      <c r="T185" s="141"/>
      <c r="U185" s="141"/>
      <c r="V185" s="141"/>
      <c r="W185" s="141"/>
      <c r="X185" s="141"/>
      <c r="Y185" s="141"/>
      <c r="Z185" s="141"/>
      <c r="AA185" s="141"/>
      <c r="AB185" s="141"/>
      <c r="AC185" s="141"/>
      <c r="AF185" s="169">
        <f t="shared" si="5"/>
        <v>0</v>
      </c>
    </row>
    <row r="186" spans="1:32" x14ac:dyDescent="0.25">
      <c r="A186" s="138"/>
      <c r="B186" s="139"/>
      <c r="C186" s="139"/>
      <c r="D186" s="140"/>
      <c r="E186" s="140"/>
      <c r="F186" s="152">
        <f t="shared" si="4"/>
        <v>0</v>
      </c>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F186" s="169">
        <f t="shared" si="5"/>
        <v>0</v>
      </c>
    </row>
    <row r="187" spans="1:32" x14ac:dyDescent="0.25">
      <c r="A187" s="138"/>
      <c r="B187" s="139"/>
      <c r="C187" s="139"/>
      <c r="D187" s="140"/>
      <c r="E187" s="140"/>
      <c r="F187" s="152">
        <f t="shared" si="4"/>
        <v>0</v>
      </c>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F187" s="169">
        <f t="shared" si="5"/>
        <v>0</v>
      </c>
    </row>
    <row r="188" spans="1:32" x14ac:dyDescent="0.25">
      <c r="A188" s="138"/>
      <c r="B188" s="139"/>
      <c r="C188" s="139"/>
      <c r="D188" s="140"/>
      <c r="E188" s="140"/>
      <c r="F188" s="152">
        <f t="shared" si="4"/>
        <v>0</v>
      </c>
      <c r="G188" s="141"/>
      <c r="H188" s="141"/>
      <c r="I188" s="141"/>
      <c r="J188" s="141"/>
      <c r="K188" s="141"/>
      <c r="L188" s="141"/>
      <c r="M188" s="141"/>
      <c r="N188" s="141"/>
      <c r="O188" s="141"/>
      <c r="P188" s="141"/>
      <c r="Q188" s="141"/>
      <c r="R188" s="141"/>
      <c r="S188" s="141"/>
      <c r="T188" s="141"/>
      <c r="U188" s="141"/>
      <c r="V188" s="141"/>
      <c r="W188" s="141"/>
      <c r="X188" s="141"/>
      <c r="Y188" s="141"/>
      <c r="Z188" s="141"/>
      <c r="AA188" s="141"/>
      <c r="AB188" s="141"/>
      <c r="AC188" s="141"/>
      <c r="AF188" s="169">
        <f t="shared" si="5"/>
        <v>0</v>
      </c>
    </row>
    <row r="189" spans="1:32" x14ac:dyDescent="0.25">
      <c r="A189" s="138"/>
      <c r="B189" s="139"/>
      <c r="C189" s="139"/>
      <c r="D189" s="140"/>
      <c r="E189" s="140"/>
      <c r="F189" s="152">
        <f t="shared" si="4"/>
        <v>0</v>
      </c>
      <c r="G189" s="141"/>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F189" s="169">
        <f t="shared" si="5"/>
        <v>0</v>
      </c>
    </row>
    <row r="190" spans="1:32" x14ac:dyDescent="0.25">
      <c r="A190" s="138"/>
      <c r="B190" s="139"/>
      <c r="C190" s="139"/>
      <c r="D190" s="140"/>
      <c r="E190" s="140"/>
      <c r="F190" s="152">
        <f t="shared" si="4"/>
        <v>0</v>
      </c>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F190" s="169">
        <f t="shared" si="5"/>
        <v>0</v>
      </c>
    </row>
    <row r="191" spans="1:32" x14ac:dyDescent="0.25">
      <c r="A191" s="138"/>
      <c r="B191" s="139"/>
      <c r="C191" s="139"/>
      <c r="D191" s="140"/>
      <c r="E191" s="140"/>
      <c r="F191" s="152">
        <f t="shared" si="4"/>
        <v>0</v>
      </c>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F191" s="169">
        <f t="shared" si="5"/>
        <v>0</v>
      </c>
    </row>
    <row r="192" spans="1:32" x14ac:dyDescent="0.25">
      <c r="A192" s="138"/>
      <c r="B192" s="139"/>
      <c r="C192" s="139"/>
      <c r="D192" s="140"/>
      <c r="E192" s="140"/>
      <c r="F192" s="152">
        <f t="shared" si="4"/>
        <v>0</v>
      </c>
      <c r="G192" s="141"/>
      <c r="H192" s="141"/>
      <c r="I192" s="141"/>
      <c r="J192" s="141"/>
      <c r="K192" s="141"/>
      <c r="L192" s="141"/>
      <c r="M192" s="141"/>
      <c r="N192" s="141"/>
      <c r="O192" s="141"/>
      <c r="P192" s="141"/>
      <c r="Q192" s="141"/>
      <c r="R192" s="141"/>
      <c r="S192" s="141"/>
      <c r="T192" s="141"/>
      <c r="U192" s="141"/>
      <c r="V192" s="141"/>
      <c r="W192" s="141"/>
      <c r="X192" s="141"/>
      <c r="Y192" s="141"/>
      <c r="Z192" s="141"/>
      <c r="AA192" s="141"/>
      <c r="AB192" s="141"/>
      <c r="AC192" s="141"/>
      <c r="AF192" s="169">
        <f t="shared" si="5"/>
        <v>0</v>
      </c>
    </row>
    <row r="193" spans="1:32" x14ac:dyDescent="0.25">
      <c r="A193" s="138"/>
      <c r="B193" s="139"/>
      <c r="C193" s="139"/>
      <c r="D193" s="140"/>
      <c r="E193" s="140"/>
      <c r="F193" s="152">
        <f t="shared" si="4"/>
        <v>0</v>
      </c>
      <c r="G193" s="141"/>
      <c r="H193" s="141"/>
      <c r="I193" s="141"/>
      <c r="J193" s="141"/>
      <c r="K193" s="141"/>
      <c r="L193" s="141"/>
      <c r="M193" s="141"/>
      <c r="N193" s="141"/>
      <c r="O193" s="141"/>
      <c r="P193" s="141"/>
      <c r="Q193" s="141"/>
      <c r="R193" s="141"/>
      <c r="S193" s="141"/>
      <c r="T193" s="141"/>
      <c r="U193" s="141"/>
      <c r="V193" s="141"/>
      <c r="W193" s="141"/>
      <c r="X193" s="141"/>
      <c r="Y193" s="141"/>
      <c r="Z193" s="141"/>
      <c r="AA193" s="141"/>
      <c r="AB193" s="141"/>
      <c r="AC193" s="141"/>
      <c r="AF193" s="169">
        <f t="shared" si="5"/>
        <v>0</v>
      </c>
    </row>
    <row r="194" spans="1:32" x14ac:dyDescent="0.25">
      <c r="A194" s="138"/>
      <c r="B194" s="139"/>
      <c r="C194" s="139"/>
      <c r="D194" s="140"/>
      <c r="E194" s="140"/>
      <c r="F194" s="152">
        <f t="shared" si="4"/>
        <v>0</v>
      </c>
      <c r="G194" s="141"/>
      <c r="H194" s="141"/>
      <c r="I194" s="141"/>
      <c r="J194" s="141"/>
      <c r="K194" s="141"/>
      <c r="L194" s="141"/>
      <c r="M194" s="141"/>
      <c r="N194" s="141"/>
      <c r="O194" s="141"/>
      <c r="P194" s="141"/>
      <c r="Q194" s="141"/>
      <c r="R194" s="141"/>
      <c r="S194" s="141"/>
      <c r="T194" s="141"/>
      <c r="U194" s="141"/>
      <c r="V194" s="141"/>
      <c r="W194" s="141"/>
      <c r="X194" s="141"/>
      <c r="Y194" s="141"/>
      <c r="Z194" s="141"/>
      <c r="AA194" s="141"/>
      <c r="AB194" s="141"/>
      <c r="AC194" s="141"/>
      <c r="AF194" s="169">
        <f t="shared" si="5"/>
        <v>0</v>
      </c>
    </row>
    <row r="195" spans="1:32" x14ac:dyDescent="0.25">
      <c r="A195" s="138"/>
      <c r="B195" s="139"/>
      <c r="C195" s="139"/>
      <c r="D195" s="140"/>
      <c r="E195" s="140"/>
      <c r="F195" s="152">
        <f t="shared" si="4"/>
        <v>0</v>
      </c>
      <c r="G195" s="141"/>
      <c r="H195" s="141"/>
      <c r="I195" s="141"/>
      <c r="J195" s="141"/>
      <c r="K195" s="141"/>
      <c r="L195" s="141"/>
      <c r="M195" s="141"/>
      <c r="N195" s="141"/>
      <c r="O195" s="141"/>
      <c r="P195" s="141"/>
      <c r="Q195" s="141"/>
      <c r="R195" s="141"/>
      <c r="S195" s="141"/>
      <c r="T195" s="141"/>
      <c r="U195" s="141"/>
      <c r="V195" s="141"/>
      <c r="W195" s="141"/>
      <c r="X195" s="141"/>
      <c r="Y195" s="141"/>
      <c r="Z195" s="141"/>
      <c r="AA195" s="141"/>
      <c r="AB195" s="141"/>
      <c r="AC195" s="141"/>
      <c r="AF195" s="169">
        <f t="shared" si="5"/>
        <v>0</v>
      </c>
    </row>
    <row r="196" spans="1:32" x14ac:dyDescent="0.25">
      <c r="A196" s="138"/>
      <c r="B196" s="139"/>
      <c r="C196" s="139"/>
      <c r="D196" s="140"/>
      <c r="E196" s="140"/>
      <c r="F196" s="152">
        <f t="shared" ref="F196:F250" si="6">SUM(G196:AC196)</f>
        <v>0</v>
      </c>
      <c r="G196" s="141"/>
      <c r="H196" s="141"/>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F196" s="169">
        <f t="shared" si="5"/>
        <v>0</v>
      </c>
    </row>
    <row r="197" spans="1:32" x14ac:dyDescent="0.25">
      <c r="A197" s="138"/>
      <c r="B197" s="139"/>
      <c r="C197" s="139"/>
      <c r="D197" s="140"/>
      <c r="E197" s="140"/>
      <c r="F197" s="152">
        <f t="shared" si="6"/>
        <v>0</v>
      </c>
      <c r="G197" s="141"/>
      <c r="H197" s="141"/>
      <c r="I197" s="141"/>
      <c r="J197" s="141"/>
      <c r="K197" s="141"/>
      <c r="L197" s="141"/>
      <c r="M197" s="141"/>
      <c r="N197" s="141"/>
      <c r="O197" s="141"/>
      <c r="P197" s="141"/>
      <c r="Q197" s="141"/>
      <c r="R197" s="141"/>
      <c r="S197" s="141"/>
      <c r="T197" s="141"/>
      <c r="U197" s="141"/>
      <c r="V197" s="141"/>
      <c r="W197" s="141"/>
      <c r="X197" s="141"/>
      <c r="Y197" s="141"/>
      <c r="Z197" s="141"/>
      <c r="AA197" s="141"/>
      <c r="AB197" s="141"/>
      <c r="AC197" s="141"/>
      <c r="AF197" s="169">
        <f t="shared" si="5"/>
        <v>0</v>
      </c>
    </row>
    <row r="198" spans="1:32" x14ac:dyDescent="0.25">
      <c r="A198" s="138"/>
      <c r="B198" s="139"/>
      <c r="C198" s="139"/>
      <c r="D198" s="140"/>
      <c r="E198" s="140"/>
      <c r="F198" s="152">
        <f t="shared" si="6"/>
        <v>0</v>
      </c>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F198" s="169">
        <f t="shared" si="5"/>
        <v>0</v>
      </c>
    </row>
    <row r="199" spans="1:32" x14ac:dyDescent="0.25">
      <c r="A199" s="138"/>
      <c r="B199" s="139"/>
      <c r="C199" s="139"/>
      <c r="D199" s="140"/>
      <c r="E199" s="140"/>
      <c r="F199" s="152">
        <f t="shared" si="6"/>
        <v>0</v>
      </c>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c r="AC199" s="141"/>
      <c r="AF199" s="169">
        <f t="shared" si="5"/>
        <v>0</v>
      </c>
    </row>
    <row r="200" spans="1:32" x14ac:dyDescent="0.25">
      <c r="A200" s="138"/>
      <c r="B200" s="139"/>
      <c r="C200" s="139"/>
      <c r="D200" s="140"/>
      <c r="E200" s="140"/>
      <c r="F200" s="152">
        <f t="shared" si="6"/>
        <v>0</v>
      </c>
      <c r="G200" s="141"/>
      <c r="H200" s="141"/>
      <c r="I200" s="141"/>
      <c r="J200" s="141"/>
      <c r="K200" s="141"/>
      <c r="L200" s="141"/>
      <c r="M200" s="141"/>
      <c r="N200" s="141"/>
      <c r="O200" s="141"/>
      <c r="P200" s="141"/>
      <c r="Q200" s="141"/>
      <c r="R200" s="141"/>
      <c r="S200" s="141"/>
      <c r="T200" s="141"/>
      <c r="U200" s="141"/>
      <c r="V200" s="141"/>
      <c r="W200" s="141"/>
      <c r="X200" s="141"/>
      <c r="Y200" s="141"/>
      <c r="Z200" s="141"/>
      <c r="AA200" s="141"/>
      <c r="AB200" s="141"/>
      <c r="AC200" s="141"/>
      <c r="AF200" s="169">
        <f t="shared" si="5"/>
        <v>0</v>
      </c>
    </row>
    <row r="201" spans="1:32" x14ac:dyDescent="0.25">
      <c r="A201" s="138"/>
      <c r="B201" s="139"/>
      <c r="C201" s="139"/>
      <c r="D201" s="140"/>
      <c r="E201" s="140"/>
      <c r="F201" s="152">
        <f t="shared" si="6"/>
        <v>0</v>
      </c>
      <c r="G201" s="141"/>
      <c r="H201" s="141"/>
      <c r="I201" s="141"/>
      <c r="J201" s="141"/>
      <c r="K201" s="141"/>
      <c r="L201" s="141"/>
      <c r="M201" s="141"/>
      <c r="N201" s="141"/>
      <c r="O201" s="141"/>
      <c r="P201" s="141"/>
      <c r="Q201" s="141"/>
      <c r="R201" s="141"/>
      <c r="S201" s="141"/>
      <c r="T201" s="141"/>
      <c r="U201" s="141"/>
      <c r="V201" s="141"/>
      <c r="W201" s="141"/>
      <c r="X201" s="141"/>
      <c r="Y201" s="141"/>
      <c r="Z201" s="141"/>
      <c r="AA201" s="141"/>
      <c r="AB201" s="141"/>
      <c r="AC201" s="141"/>
      <c r="AF201" s="169">
        <f t="shared" si="5"/>
        <v>0</v>
      </c>
    </row>
    <row r="202" spans="1:32" x14ac:dyDescent="0.25">
      <c r="A202" s="138"/>
      <c r="B202" s="139"/>
      <c r="C202" s="139"/>
      <c r="D202" s="140"/>
      <c r="E202" s="140"/>
      <c r="F202" s="152">
        <f t="shared" si="6"/>
        <v>0</v>
      </c>
      <c r="G202" s="141"/>
      <c r="H202" s="141"/>
      <c r="I202" s="141"/>
      <c r="J202" s="141"/>
      <c r="K202" s="141"/>
      <c r="L202" s="141"/>
      <c r="M202" s="141"/>
      <c r="N202" s="141"/>
      <c r="O202" s="141"/>
      <c r="P202" s="141"/>
      <c r="Q202" s="141"/>
      <c r="R202" s="141"/>
      <c r="S202" s="141"/>
      <c r="T202" s="141"/>
      <c r="U202" s="141"/>
      <c r="V202" s="141"/>
      <c r="W202" s="141"/>
      <c r="X202" s="141"/>
      <c r="Y202" s="141"/>
      <c r="Z202" s="141"/>
      <c r="AA202" s="141"/>
      <c r="AB202" s="141"/>
      <c r="AC202" s="141"/>
      <c r="AF202" s="169">
        <f t="shared" si="5"/>
        <v>0</v>
      </c>
    </row>
    <row r="203" spans="1:32" x14ac:dyDescent="0.25">
      <c r="A203" s="138"/>
      <c r="B203" s="139"/>
      <c r="C203" s="139"/>
      <c r="D203" s="140"/>
      <c r="E203" s="140"/>
      <c r="F203" s="152">
        <f t="shared" si="6"/>
        <v>0</v>
      </c>
      <c r="G203" s="141"/>
      <c r="H203" s="141"/>
      <c r="I203" s="141"/>
      <c r="J203" s="141"/>
      <c r="K203" s="141"/>
      <c r="L203" s="141"/>
      <c r="M203" s="141"/>
      <c r="N203" s="141"/>
      <c r="O203" s="141"/>
      <c r="P203" s="141"/>
      <c r="Q203" s="141"/>
      <c r="R203" s="141"/>
      <c r="S203" s="141"/>
      <c r="T203" s="141"/>
      <c r="U203" s="141"/>
      <c r="V203" s="141"/>
      <c r="W203" s="141"/>
      <c r="X203" s="141"/>
      <c r="Y203" s="141"/>
      <c r="Z203" s="141"/>
      <c r="AA203" s="141"/>
      <c r="AB203" s="141"/>
      <c r="AC203" s="141"/>
      <c r="AF203" s="169">
        <f t="shared" ref="AF203:AF250" si="7">IF(D203="Y",0,F203)</f>
        <v>0</v>
      </c>
    </row>
    <row r="204" spans="1:32" x14ac:dyDescent="0.25">
      <c r="A204" s="138"/>
      <c r="B204" s="139"/>
      <c r="C204" s="139"/>
      <c r="D204" s="140"/>
      <c r="E204" s="140"/>
      <c r="F204" s="152">
        <f t="shared" si="6"/>
        <v>0</v>
      </c>
      <c r="G204" s="141"/>
      <c r="H204" s="141"/>
      <c r="I204" s="141"/>
      <c r="J204" s="141"/>
      <c r="K204" s="141"/>
      <c r="L204" s="141"/>
      <c r="M204" s="141"/>
      <c r="N204" s="141"/>
      <c r="O204" s="141"/>
      <c r="P204" s="141"/>
      <c r="Q204" s="141"/>
      <c r="R204" s="141"/>
      <c r="S204" s="141"/>
      <c r="T204" s="141"/>
      <c r="U204" s="141"/>
      <c r="V204" s="141"/>
      <c r="W204" s="141"/>
      <c r="X204" s="141"/>
      <c r="Y204" s="141"/>
      <c r="Z204" s="141"/>
      <c r="AA204" s="141"/>
      <c r="AB204" s="141"/>
      <c r="AC204" s="141"/>
      <c r="AF204" s="169">
        <f t="shared" si="7"/>
        <v>0</v>
      </c>
    </row>
    <row r="205" spans="1:32" x14ac:dyDescent="0.25">
      <c r="A205" s="138"/>
      <c r="B205" s="139"/>
      <c r="C205" s="139"/>
      <c r="D205" s="140"/>
      <c r="E205" s="140"/>
      <c r="F205" s="152">
        <f t="shared" si="6"/>
        <v>0</v>
      </c>
      <c r="G205" s="141"/>
      <c r="H205" s="141"/>
      <c r="I205" s="141"/>
      <c r="J205" s="141"/>
      <c r="K205" s="141"/>
      <c r="L205" s="141"/>
      <c r="M205" s="141"/>
      <c r="N205" s="141"/>
      <c r="O205" s="141"/>
      <c r="P205" s="141"/>
      <c r="Q205" s="141"/>
      <c r="R205" s="141"/>
      <c r="S205" s="141"/>
      <c r="T205" s="141"/>
      <c r="U205" s="141"/>
      <c r="V205" s="141"/>
      <c r="W205" s="141"/>
      <c r="X205" s="141"/>
      <c r="Y205" s="141"/>
      <c r="Z205" s="141"/>
      <c r="AA205" s="141"/>
      <c r="AB205" s="141"/>
      <c r="AC205" s="141"/>
      <c r="AF205" s="169">
        <f t="shared" si="7"/>
        <v>0</v>
      </c>
    </row>
    <row r="206" spans="1:32" x14ac:dyDescent="0.25">
      <c r="A206" s="138"/>
      <c r="B206" s="139"/>
      <c r="C206" s="139"/>
      <c r="D206" s="140"/>
      <c r="E206" s="140"/>
      <c r="F206" s="152">
        <f t="shared" si="6"/>
        <v>0</v>
      </c>
      <c r="G206" s="141"/>
      <c r="H206" s="141"/>
      <c r="I206" s="141"/>
      <c r="J206" s="141"/>
      <c r="K206" s="141"/>
      <c r="L206" s="141"/>
      <c r="M206" s="141"/>
      <c r="N206" s="141"/>
      <c r="O206" s="141"/>
      <c r="P206" s="141"/>
      <c r="Q206" s="141"/>
      <c r="R206" s="141"/>
      <c r="S206" s="141"/>
      <c r="T206" s="141"/>
      <c r="U206" s="141"/>
      <c r="V206" s="141"/>
      <c r="W206" s="141"/>
      <c r="X206" s="141"/>
      <c r="Y206" s="141"/>
      <c r="Z206" s="141"/>
      <c r="AA206" s="141"/>
      <c r="AB206" s="141"/>
      <c r="AC206" s="141"/>
      <c r="AF206" s="169">
        <f t="shared" si="7"/>
        <v>0</v>
      </c>
    </row>
    <row r="207" spans="1:32" x14ac:dyDescent="0.25">
      <c r="A207" s="138"/>
      <c r="B207" s="139"/>
      <c r="C207" s="139"/>
      <c r="D207" s="140"/>
      <c r="E207" s="140"/>
      <c r="F207" s="152">
        <f t="shared" si="6"/>
        <v>0</v>
      </c>
      <c r="G207" s="141"/>
      <c r="H207" s="141"/>
      <c r="I207" s="141"/>
      <c r="J207" s="141"/>
      <c r="K207" s="141"/>
      <c r="L207" s="141"/>
      <c r="M207" s="141"/>
      <c r="N207" s="141"/>
      <c r="O207" s="141"/>
      <c r="P207" s="141"/>
      <c r="Q207" s="141"/>
      <c r="R207" s="141"/>
      <c r="S207" s="141"/>
      <c r="T207" s="141"/>
      <c r="U207" s="141"/>
      <c r="V207" s="141"/>
      <c r="W207" s="141"/>
      <c r="X207" s="141"/>
      <c r="Y207" s="141"/>
      <c r="Z207" s="141"/>
      <c r="AA207" s="141"/>
      <c r="AB207" s="141"/>
      <c r="AC207" s="141"/>
      <c r="AF207" s="169">
        <f t="shared" si="7"/>
        <v>0</v>
      </c>
    </row>
    <row r="208" spans="1:32" x14ac:dyDescent="0.25">
      <c r="A208" s="138"/>
      <c r="B208" s="139"/>
      <c r="C208" s="139"/>
      <c r="D208" s="140"/>
      <c r="E208" s="140"/>
      <c r="F208" s="152">
        <f t="shared" si="6"/>
        <v>0</v>
      </c>
      <c r="G208" s="141"/>
      <c r="H208" s="141"/>
      <c r="I208" s="141"/>
      <c r="J208" s="141"/>
      <c r="K208" s="141"/>
      <c r="L208" s="141"/>
      <c r="M208" s="141"/>
      <c r="N208" s="141"/>
      <c r="O208" s="141"/>
      <c r="P208" s="141"/>
      <c r="Q208" s="141"/>
      <c r="R208" s="141"/>
      <c r="S208" s="141"/>
      <c r="T208" s="141"/>
      <c r="U208" s="141"/>
      <c r="V208" s="141"/>
      <c r="W208" s="141"/>
      <c r="X208" s="141"/>
      <c r="Y208" s="141"/>
      <c r="Z208" s="141"/>
      <c r="AA208" s="141"/>
      <c r="AB208" s="141"/>
      <c r="AC208" s="141"/>
      <c r="AF208" s="169">
        <f t="shared" si="7"/>
        <v>0</v>
      </c>
    </row>
    <row r="209" spans="1:32" x14ac:dyDescent="0.25">
      <c r="A209" s="138"/>
      <c r="B209" s="139"/>
      <c r="C209" s="139"/>
      <c r="D209" s="140"/>
      <c r="E209" s="140"/>
      <c r="F209" s="152">
        <f t="shared" si="6"/>
        <v>0</v>
      </c>
      <c r="G209" s="141"/>
      <c r="H209" s="141"/>
      <c r="I209" s="141"/>
      <c r="J209" s="141"/>
      <c r="K209" s="141"/>
      <c r="L209" s="141"/>
      <c r="M209" s="141"/>
      <c r="N209" s="141"/>
      <c r="O209" s="141"/>
      <c r="P209" s="141"/>
      <c r="Q209" s="141"/>
      <c r="R209" s="141"/>
      <c r="S209" s="141"/>
      <c r="T209" s="141"/>
      <c r="U209" s="141"/>
      <c r="V209" s="141"/>
      <c r="W209" s="141"/>
      <c r="X209" s="141"/>
      <c r="Y209" s="141"/>
      <c r="Z209" s="141"/>
      <c r="AA209" s="141"/>
      <c r="AB209" s="141"/>
      <c r="AC209" s="141"/>
      <c r="AF209" s="169">
        <f t="shared" si="7"/>
        <v>0</v>
      </c>
    </row>
    <row r="210" spans="1:32" x14ac:dyDescent="0.25">
      <c r="A210" s="138"/>
      <c r="B210" s="139"/>
      <c r="C210" s="139"/>
      <c r="D210" s="140"/>
      <c r="E210" s="140"/>
      <c r="F210" s="152">
        <f t="shared" si="6"/>
        <v>0</v>
      </c>
      <c r="G210" s="141"/>
      <c r="H210" s="141"/>
      <c r="I210" s="141"/>
      <c r="J210" s="141"/>
      <c r="K210" s="141"/>
      <c r="L210" s="141"/>
      <c r="M210" s="141"/>
      <c r="N210" s="141"/>
      <c r="O210" s="141"/>
      <c r="P210" s="141"/>
      <c r="Q210" s="141"/>
      <c r="R210" s="141"/>
      <c r="S210" s="141"/>
      <c r="T210" s="141"/>
      <c r="U210" s="141"/>
      <c r="V210" s="141"/>
      <c r="W210" s="141"/>
      <c r="X210" s="141"/>
      <c r="Y210" s="141"/>
      <c r="Z210" s="141"/>
      <c r="AA210" s="141"/>
      <c r="AB210" s="141"/>
      <c r="AC210" s="141"/>
      <c r="AF210" s="169">
        <f t="shared" si="7"/>
        <v>0</v>
      </c>
    </row>
    <row r="211" spans="1:32" x14ac:dyDescent="0.25">
      <c r="A211" s="138"/>
      <c r="B211" s="139"/>
      <c r="C211" s="139"/>
      <c r="D211" s="140"/>
      <c r="E211" s="140"/>
      <c r="F211" s="152">
        <f t="shared" si="6"/>
        <v>0</v>
      </c>
      <c r="G211" s="141"/>
      <c r="H211" s="141"/>
      <c r="I211" s="141"/>
      <c r="J211" s="141"/>
      <c r="K211" s="141"/>
      <c r="L211" s="141"/>
      <c r="M211" s="141"/>
      <c r="N211" s="141"/>
      <c r="O211" s="141"/>
      <c r="P211" s="141"/>
      <c r="Q211" s="141"/>
      <c r="R211" s="141"/>
      <c r="S211" s="141"/>
      <c r="T211" s="141"/>
      <c r="U211" s="141"/>
      <c r="V211" s="141"/>
      <c r="W211" s="141"/>
      <c r="X211" s="141"/>
      <c r="Y211" s="141"/>
      <c r="Z211" s="141"/>
      <c r="AA211" s="141"/>
      <c r="AB211" s="141"/>
      <c r="AC211" s="141"/>
      <c r="AF211" s="169">
        <f t="shared" si="7"/>
        <v>0</v>
      </c>
    </row>
    <row r="212" spans="1:32" x14ac:dyDescent="0.25">
      <c r="A212" s="138"/>
      <c r="B212" s="139"/>
      <c r="C212" s="139"/>
      <c r="D212" s="140"/>
      <c r="E212" s="140"/>
      <c r="F212" s="152">
        <f t="shared" si="6"/>
        <v>0</v>
      </c>
      <c r="G212" s="141"/>
      <c r="H212" s="141"/>
      <c r="I212" s="141"/>
      <c r="J212" s="141"/>
      <c r="K212" s="141"/>
      <c r="L212" s="141"/>
      <c r="M212" s="141"/>
      <c r="N212" s="141"/>
      <c r="O212" s="141"/>
      <c r="P212" s="141"/>
      <c r="Q212" s="141"/>
      <c r="R212" s="141"/>
      <c r="S212" s="141"/>
      <c r="T212" s="141"/>
      <c r="U212" s="141"/>
      <c r="V212" s="141"/>
      <c r="W212" s="141"/>
      <c r="X212" s="141"/>
      <c r="Y212" s="141"/>
      <c r="Z212" s="141"/>
      <c r="AA212" s="141"/>
      <c r="AB212" s="141"/>
      <c r="AC212" s="141"/>
      <c r="AF212" s="169">
        <f t="shared" si="7"/>
        <v>0</v>
      </c>
    </row>
    <row r="213" spans="1:32" x14ac:dyDescent="0.25">
      <c r="A213" s="138"/>
      <c r="B213" s="139"/>
      <c r="C213" s="139"/>
      <c r="D213" s="140"/>
      <c r="E213" s="140"/>
      <c r="F213" s="152">
        <f t="shared" si="6"/>
        <v>0</v>
      </c>
      <c r="G213" s="141"/>
      <c r="H213" s="141"/>
      <c r="I213" s="141"/>
      <c r="J213" s="141"/>
      <c r="K213" s="141"/>
      <c r="L213" s="141"/>
      <c r="M213" s="141"/>
      <c r="N213" s="141"/>
      <c r="O213" s="141"/>
      <c r="P213" s="141"/>
      <c r="Q213" s="141"/>
      <c r="R213" s="141"/>
      <c r="S213" s="141"/>
      <c r="T213" s="141"/>
      <c r="U213" s="141"/>
      <c r="V213" s="141"/>
      <c r="W213" s="141"/>
      <c r="X213" s="141"/>
      <c r="Y213" s="141"/>
      <c r="Z213" s="141"/>
      <c r="AA213" s="141"/>
      <c r="AB213" s="141"/>
      <c r="AC213" s="141"/>
      <c r="AF213" s="169">
        <f t="shared" si="7"/>
        <v>0</v>
      </c>
    </row>
    <row r="214" spans="1:32" x14ac:dyDescent="0.25">
      <c r="A214" s="138"/>
      <c r="B214" s="139"/>
      <c r="C214" s="139"/>
      <c r="D214" s="140"/>
      <c r="E214" s="140"/>
      <c r="F214" s="152">
        <f t="shared" si="6"/>
        <v>0</v>
      </c>
      <c r="G214" s="141"/>
      <c r="H214" s="141"/>
      <c r="I214" s="141"/>
      <c r="J214" s="141"/>
      <c r="K214" s="141"/>
      <c r="L214" s="141"/>
      <c r="M214" s="141"/>
      <c r="N214" s="141"/>
      <c r="O214" s="141"/>
      <c r="P214" s="141"/>
      <c r="Q214" s="141"/>
      <c r="R214" s="141"/>
      <c r="S214" s="141"/>
      <c r="T214" s="141"/>
      <c r="U214" s="141"/>
      <c r="V214" s="141"/>
      <c r="W214" s="141"/>
      <c r="X214" s="141"/>
      <c r="Y214" s="141"/>
      <c r="Z214" s="141"/>
      <c r="AA214" s="141"/>
      <c r="AB214" s="141"/>
      <c r="AC214" s="141"/>
      <c r="AF214" s="169">
        <f t="shared" si="7"/>
        <v>0</v>
      </c>
    </row>
    <row r="215" spans="1:32" x14ac:dyDescent="0.25">
      <c r="A215" s="138"/>
      <c r="B215" s="139"/>
      <c r="C215" s="139"/>
      <c r="D215" s="140"/>
      <c r="E215" s="140"/>
      <c r="F215" s="152">
        <f t="shared" si="6"/>
        <v>0</v>
      </c>
      <c r="G215" s="141"/>
      <c r="H215" s="141"/>
      <c r="I215" s="141"/>
      <c r="J215" s="141"/>
      <c r="K215" s="141"/>
      <c r="L215" s="141"/>
      <c r="M215" s="141"/>
      <c r="N215" s="141"/>
      <c r="O215" s="141"/>
      <c r="P215" s="141"/>
      <c r="Q215" s="141"/>
      <c r="R215" s="141"/>
      <c r="S215" s="141"/>
      <c r="T215" s="141"/>
      <c r="U215" s="141"/>
      <c r="V215" s="141"/>
      <c r="W215" s="141"/>
      <c r="X215" s="141"/>
      <c r="Y215" s="141"/>
      <c r="Z215" s="141"/>
      <c r="AA215" s="141"/>
      <c r="AB215" s="141"/>
      <c r="AC215" s="141"/>
      <c r="AF215" s="169">
        <f t="shared" si="7"/>
        <v>0</v>
      </c>
    </row>
    <row r="216" spans="1:32" x14ac:dyDescent="0.25">
      <c r="A216" s="138"/>
      <c r="B216" s="139"/>
      <c r="C216" s="139"/>
      <c r="D216" s="140"/>
      <c r="E216" s="140"/>
      <c r="F216" s="152">
        <f t="shared" si="6"/>
        <v>0</v>
      </c>
      <c r="G216" s="141"/>
      <c r="H216" s="141"/>
      <c r="I216" s="141"/>
      <c r="J216" s="141"/>
      <c r="K216" s="141"/>
      <c r="L216" s="141"/>
      <c r="M216" s="141"/>
      <c r="N216" s="141"/>
      <c r="O216" s="141"/>
      <c r="P216" s="141"/>
      <c r="Q216" s="141"/>
      <c r="R216" s="141"/>
      <c r="S216" s="141"/>
      <c r="T216" s="141"/>
      <c r="U216" s="141"/>
      <c r="V216" s="141"/>
      <c r="W216" s="141"/>
      <c r="X216" s="141"/>
      <c r="Y216" s="141"/>
      <c r="Z216" s="141"/>
      <c r="AA216" s="141"/>
      <c r="AB216" s="141"/>
      <c r="AC216" s="141"/>
      <c r="AF216" s="169">
        <f t="shared" si="7"/>
        <v>0</v>
      </c>
    </row>
    <row r="217" spans="1:32" x14ac:dyDescent="0.25">
      <c r="A217" s="138"/>
      <c r="B217" s="139"/>
      <c r="C217" s="139"/>
      <c r="D217" s="140"/>
      <c r="E217" s="140"/>
      <c r="F217" s="152">
        <f t="shared" si="6"/>
        <v>0</v>
      </c>
      <c r="G217" s="141"/>
      <c r="H217" s="141"/>
      <c r="I217" s="141"/>
      <c r="J217" s="141"/>
      <c r="K217" s="141"/>
      <c r="L217" s="141"/>
      <c r="M217" s="141"/>
      <c r="N217" s="141"/>
      <c r="O217" s="141"/>
      <c r="P217" s="141"/>
      <c r="Q217" s="141"/>
      <c r="R217" s="141"/>
      <c r="S217" s="141"/>
      <c r="T217" s="141"/>
      <c r="U217" s="141"/>
      <c r="V217" s="141"/>
      <c r="W217" s="141"/>
      <c r="X217" s="141"/>
      <c r="Y217" s="141"/>
      <c r="Z217" s="141"/>
      <c r="AA217" s="141"/>
      <c r="AB217" s="141"/>
      <c r="AC217" s="141"/>
      <c r="AF217" s="169">
        <f t="shared" si="7"/>
        <v>0</v>
      </c>
    </row>
    <row r="218" spans="1:32" x14ac:dyDescent="0.25">
      <c r="A218" s="138"/>
      <c r="B218" s="139"/>
      <c r="C218" s="139"/>
      <c r="D218" s="140"/>
      <c r="E218" s="140"/>
      <c r="F218" s="152">
        <f t="shared" si="6"/>
        <v>0</v>
      </c>
      <c r="G218" s="141"/>
      <c r="H218" s="141"/>
      <c r="I218" s="141"/>
      <c r="J218" s="141"/>
      <c r="K218" s="141"/>
      <c r="L218" s="141"/>
      <c r="M218" s="141"/>
      <c r="N218" s="141"/>
      <c r="O218" s="141"/>
      <c r="P218" s="141"/>
      <c r="Q218" s="141"/>
      <c r="R218" s="141"/>
      <c r="S218" s="141"/>
      <c r="T218" s="141"/>
      <c r="U218" s="141"/>
      <c r="V218" s="141"/>
      <c r="W218" s="141"/>
      <c r="X218" s="141"/>
      <c r="Y218" s="141"/>
      <c r="Z218" s="141"/>
      <c r="AA218" s="141"/>
      <c r="AB218" s="141"/>
      <c r="AC218" s="141"/>
      <c r="AF218" s="169">
        <f t="shared" si="7"/>
        <v>0</v>
      </c>
    </row>
    <row r="219" spans="1:32" x14ac:dyDescent="0.25">
      <c r="A219" s="138"/>
      <c r="B219" s="139"/>
      <c r="C219" s="139"/>
      <c r="D219" s="140"/>
      <c r="E219" s="140"/>
      <c r="F219" s="152">
        <f t="shared" si="6"/>
        <v>0</v>
      </c>
      <c r="G219" s="141"/>
      <c r="H219" s="141"/>
      <c r="I219" s="141"/>
      <c r="J219" s="141"/>
      <c r="K219" s="141"/>
      <c r="L219" s="141"/>
      <c r="M219" s="141"/>
      <c r="N219" s="141"/>
      <c r="O219" s="141"/>
      <c r="P219" s="141"/>
      <c r="Q219" s="141"/>
      <c r="R219" s="141"/>
      <c r="S219" s="141"/>
      <c r="T219" s="141"/>
      <c r="U219" s="141"/>
      <c r="V219" s="141"/>
      <c r="W219" s="141"/>
      <c r="X219" s="141"/>
      <c r="Y219" s="141"/>
      <c r="Z219" s="141"/>
      <c r="AA219" s="141"/>
      <c r="AB219" s="141"/>
      <c r="AC219" s="141"/>
      <c r="AF219" s="169">
        <f t="shared" si="7"/>
        <v>0</v>
      </c>
    </row>
    <row r="220" spans="1:32" x14ac:dyDescent="0.25">
      <c r="A220" s="138"/>
      <c r="B220" s="139"/>
      <c r="C220" s="139"/>
      <c r="D220" s="140"/>
      <c r="E220" s="140"/>
      <c r="F220" s="152">
        <f t="shared" si="6"/>
        <v>0</v>
      </c>
      <c r="G220" s="141"/>
      <c r="H220" s="141"/>
      <c r="I220" s="141"/>
      <c r="J220" s="141"/>
      <c r="K220" s="141"/>
      <c r="L220" s="141"/>
      <c r="M220" s="141"/>
      <c r="N220" s="141"/>
      <c r="O220" s="141"/>
      <c r="P220" s="141"/>
      <c r="Q220" s="141"/>
      <c r="R220" s="141"/>
      <c r="S220" s="141"/>
      <c r="T220" s="141"/>
      <c r="U220" s="141"/>
      <c r="V220" s="141"/>
      <c r="W220" s="141"/>
      <c r="X220" s="141"/>
      <c r="Y220" s="141"/>
      <c r="Z220" s="141"/>
      <c r="AA220" s="141"/>
      <c r="AB220" s="141"/>
      <c r="AC220" s="141"/>
      <c r="AF220" s="169">
        <f t="shared" si="7"/>
        <v>0</v>
      </c>
    </row>
    <row r="221" spans="1:32" x14ac:dyDescent="0.25">
      <c r="A221" s="138"/>
      <c r="B221" s="139"/>
      <c r="C221" s="139"/>
      <c r="D221" s="140"/>
      <c r="E221" s="140"/>
      <c r="F221" s="152">
        <f t="shared" si="6"/>
        <v>0</v>
      </c>
      <c r="G221" s="141"/>
      <c r="H221" s="141"/>
      <c r="I221" s="141"/>
      <c r="J221" s="141"/>
      <c r="K221" s="141"/>
      <c r="L221" s="141"/>
      <c r="M221" s="141"/>
      <c r="N221" s="141"/>
      <c r="O221" s="141"/>
      <c r="P221" s="141"/>
      <c r="Q221" s="141"/>
      <c r="R221" s="141"/>
      <c r="S221" s="141"/>
      <c r="T221" s="141"/>
      <c r="U221" s="141"/>
      <c r="V221" s="141"/>
      <c r="W221" s="141"/>
      <c r="X221" s="141"/>
      <c r="Y221" s="141"/>
      <c r="Z221" s="141"/>
      <c r="AA221" s="141"/>
      <c r="AB221" s="141"/>
      <c r="AC221" s="141"/>
      <c r="AF221" s="169">
        <f t="shared" si="7"/>
        <v>0</v>
      </c>
    </row>
    <row r="222" spans="1:32" x14ac:dyDescent="0.25">
      <c r="A222" s="138"/>
      <c r="B222" s="139"/>
      <c r="C222" s="139"/>
      <c r="D222" s="140"/>
      <c r="E222" s="140"/>
      <c r="F222" s="152">
        <f t="shared" si="6"/>
        <v>0</v>
      </c>
      <c r="G222" s="141"/>
      <c r="H222" s="141"/>
      <c r="I222" s="141"/>
      <c r="J222" s="141"/>
      <c r="K222" s="141"/>
      <c r="L222" s="141"/>
      <c r="M222" s="141"/>
      <c r="N222" s="141"/>
      <c r="O222" s="141"/>
      <c r="P222" s="141"/>
      <c r="Q222" s="141"/>
      <c r="R222" s="141"/>
      <c r="S222" s="141"/>
      <c r="T222" s="141"/>
      <c r="U222" s="141"/>
      <c r="V222" s="141"/>
      <c r="W222" s="141"/>
      <c r="X222" s="141"/>
      <c r="Y222" s="141"/>
      <c r="Z222" s="141"/>
      <c r="AA222" s="141"/>
      <c r="AB222" s="141"/>
      <c r="AC222" s="141"/>
      <c r="AF222" s="169">
        <f t="shared" si="7"/>
        <v>0</v>
      </c>
    </row>
    <row r="223" spans="1:32" x14ac:dyDescent="0.25">
      <c r="A223" s="138"/>
      <c r="B223" s="139"/>
      <c r="C223" s="139"/>
      <c r="D223" s="140"/>
      <c r="E223" s="140"/>
      <c r="F223" s="152">
        <f t="shared" si="6"/>
        <v>0</v>
      </c>
      <c r="G223" s="141"/>
      <c r="H223" s="141"/>
      <c r="I223" s="141"/>
      <c r="J223" s="141"/>
      <c r="K223" s="141"/>
      <c r="L223" s="141"/>
      <c r="M223" s="141"/>
      <c r="N223" s="141"/>
      <c r="O223" s="141"/>
      <c r="P223" s="141"/>
      <c r="Q223" s="141"/>
      <c r="R223" s="141"/>
      <c r="S223" s="141"/>
      <c r="T223" s="141"/>
      <c r="U223" s="141"/>
      <c r="V223" s="141"/>
      <c r="W223" s="141"/>
      <c r="X223" s="141"/>
      <c r="Y223" s="141"/>
      <c r="Z223" s="141"/>
      <c r="AA223" s="141"/>
      <c r="AB223" s="141"/>
      <c r="AC223" s="141"/>
      <c r="AF223" s="169">
        <f t="shared" si="7"/>
        <v>0</v>
      </c>
    </row>
    <row r="224" spans="1:32" x14ac:dyDescent="0.25">
      <c r="A224" s="138"/>
      <c r="B224" s="139"/>
      <c r="C224" s="139"/>
      <c r="D224" s="140"/>
      <c r="E224" s="140"/>
      <c r="F224" s="152">
        <f t="shared" si="6"/>
        <v>0</v>
      </c>
      <c r="G224" s="141"/>
      <c r="H224" s="141"/>
      <c r="I224" s="141"/>
      <c r="J224" s="141"/>
      <c r="K224" s="141"/>
      <c r="L224" s="141"/>
      <c r="M224" s="141"/>
      <c r="N224" s="141"/>
      <c r="O224" s="141"/>
      <c r="P224" s="141"/>
      <c r="Q224" s="141"/>
      <c r="R224" s="141"/>
      <c r="S224" s="141"/>
      <c r="T224" s="141"/>
      <c r="U224" s="141"/>
      <c r="V224" s="141"/>
      <c r="W224" s="141"/>
      <c r="X224" s="141"/>
      <c r="Y224" s="141"/>
      <c r="Z224" s="141"/>
      <c r="AA224" s="141"/>
      <c r="AB224" s="141"/>
      <c r="AC224" s="141"/>
      <c r="AF224" s="169">
        <f t="shared" si="7"/>
        <v>0</v>
      </c>
    </row>
    <row r="225" spans="1:32" x14ac:dyDescent="0.25">
      <c r="A225" s="138"/>
      <c r="B225" s="139"/>
      <c r="C225" s="139"/>
      <c r="D225" s="140"/>
      <c r="E225" s="140"/>
      <c r="F225" s="152">
        <f t="shared" si="6"/>
        <v>0</v>
      </c>
      <c r="G225" s="141"/>
      <c r="H225" s="141"/>
      <c r="I225" s="141"/>
      <c r="J225" s="141"/>
      <c r="K225" s="141"/>
      <c r="L225" s="141"/>
      <c r="M225" s="141"/>
      <c r="N225" s="141"/>
      <c r="O225" s="141"/>
      <c r="P225" s="141"/>
      <c r="Q225" s="141"/>
      <c r="R225" s="141"/>
      <c r="S225" s="141"/>
      <c r="T225" s="141"/>
      <c r="U225" s="141"/>
      <c r="V225" s="141"/>
      <c r="W225" s="141"/>
      <c r="X225" s="141"/>
      <c r="Y225" s="141"/>
      <c r="Z225" s="141"/>
      <c r="AA225" s="141"/>
      <c r="AB225" s="141"/>
      <c r="AC225" s="141"/>
      <c r="AF225" s="169">
        <f t="shared" si="7"/>
        <v>0</v>
      </c>
    </row>
    <row r="226" spans="1:32" x14ac:dyDescent="0.25">
      <c r="A226" s="138"/>
      <c r="B226" s="139"/>
      <c r="C226" s="139"/>
      <c r="D226" s="140"/>
      <c r="E226" s="140"/>
      <c r="F226" s="152">
        <f t="shared" si="6"/>
        <v>0</v>
      </c>
      <c r="G226" s="141"/>
      <c r="H226" s="141"/>
      <c r="I226" s="141"/>
      <c r="J226" s="141"/>
      <c r="K226" s="141"/>
      <c r="L226" s="141"/>
      <c r="M226" s="141"/>
      <c r="N226" s="141"/>
      <c r="O226" s="141"/>
      <c r="P226" s="141"/>
      <c r="Q226" s="141"/>
      <c r="R226" s="141"/>
      <c r="S226" s="141"/>
      <c r="T226" s="141"/>
      <c r="U226" s="141"/>
      <c r="V226" s="141"/>
      <c r="W226" s="141"/>
      <c r="X226" s="141"/>
      <c r="Y226" s="141"/>
      <c r="Z226" s="141"/>
      <c r="AA226" s="141"/>
      <c r="AB226" s="141"/>
      <c r="AC226" s="141"/>
      <c r="AF226" s="169">
        <f t="shared" si="7"/>
        <v>0</v>
      </c>
    </row>
    <row r="227" spans="1:32" x14ac:dyDescent="0.25">
      <c r="A227" s="138"/>
      <c r="B227" s="139"/>
      <c r="C227" s="139"/>
      <c r="D227" s="140"/>
      <c r="E227" s="140"/>
      <c r="F227" s="152">
        <f t="shared" si="6"/>
        <v>0</v>
      </c>
      <c r="G227" s="141"/>
      <c r="H227" s="141"/>
      <c r="I227" s="141"/>
      <c r="J227" s="141"/>
      <c r="K227" s="141"/>
      <c r="L227" s="141"/>
      <c r="M227" s="141"/>
      <c r="N227" s="141"/>
      <c r="O227" s="141"/>
      <c r="P227" s="141"/>
      <c r="Q227" s="141"/>
      <c r="R227" s="141"/>
      <c r="S227" s="141"/>
      <c r="T227" s="141"/>
      <c r="U227" s="141"/>
      <c r="V227" s="141"/>
      <c r="W227" s="141"/>
      <c r="X227" s="141"/>
      <c r="Y227" s="141"/>
      <c r="Z227" s="141"/>
      <c r="AA227" s="141"/>
      <c r="AB227" s="141"/>
      <c r="AC227" s="141"/>
      <c r="AF227" s="169">
        <f t="shared" si="7"/>
        <v>0</v>
      </c>
    </row>
    <row r="228" spans="1:32" x14ac:dyDescent="0.25">
      <c r="A228" s="138"/>
      <c r="B228" s="139"/>
      <c r="C228" s="139"/>
      <c r="D228" s="140"/>
      <c r="E228" s="140"/>
      <c r="F228" s="152">
        <f t="shared" si="6"/>
        <v>0</v>
      </c>
      <c r="G228" s="141"/>
      <c r="H228" s="141"/>
      <c r="I228" s="141"/>
      <c r="J228" s="141"/>
      <c r="K228" s="141"/>
      <c r="L228" s="141"/>
      <c r="M228" s="141"/>
      <c r="N228" s="141"/>
      <c r="O228" s="141"/>
      <c r="P228" s="141"/>
      <c r="Q228" s="141"/>
      <c r="R228" s="141"/>
      <c r="S228" s="141"/>
      <c r="T228" s="141"/>
      <c r="U228" s="141"/>
      <c r="V228" s="141"/>
      <c r="W228" s="141"/>
      <c r="X228" s="141"/>
      <c r="Y228" s="141"/>
      <c r="Z228" s="141"/>
      <c r="AA228" s="141"/>
      <c r="AB228" s="141"/>
      <c r="AC228" s="141"/>
      <c r="AF228" s="169">
        <f t="shared" si="7"/>
        <v>0</v>
      </c>
    </row>
    <row r="229" spans="1:32" x14ac:dyDescent="0.25">
      <c r="A229" s="138"/>
      <c r="B229" s="139"/>
      <c r="C229" s="139"/>
      <c r="D229" s="140"/>
      <c r="E229" s="140"/>
      <c r="F229" s="152">
        <f t="shared" si="6"/>
        <v>0</v>
      </c>
      <c r="G229" s="141"/>
      <c r="H229" s="141"/>
      <c r="I229" s="141"/>
      <c r="J229" s="141"/>
      <c r="K229" s="141"/>
      <c r="L229" s="141"/>
      <c r="M229" s="141"/>
      <c r="N229" s="141"/>
      <c r="O229" s="141"/>
      <c r="P229" s="141"/>
      <c r="Q229" s="141"/>
      <c r="R229" s="141"/>
      <c r="S229" s="141"/>
      <c r="T229" s="141"/>
      <c r="U229" s="141"/>
      <c r="V229" s="141"/>
      <c r="W229" s="141"/>
      <c r="X229" s="141"/>
      <c r="Y229" s="141"/>
      <c r="Z229" s="141"/>
      <c r="AA229" s="141"/>
      <c r="AB229" s="141"/>
      <c r="AC229" s="141"/>
      <c r="AF229" s="169">
        <f t="shared" si="7"/>
        <v>0</v>
      </c>
    </row>
    <row r="230" spans="1:32" x14ac:dyDescent="0.25">
      <c r="A230" s="138"/>
      <c r="B230" s="139"/>
      <c r="C230" s="139"/>
      <c r="D230" s="140"/>
      <c r="E230" s="140"/>
      <c r="F230" s="152">
        <f t="shared" si="6"/>
        <v>0</v>
      </c>
      <c r="G230" s="141"/>
      <c r="H230" s="141"/>
      <c r="I230" s="141"/>
      <c r="J230" s="141"/>
      <c r="K230" s="141"/>
      <c r="L230" s="141"/>
      <c r="M230" s="141"/>
      <c r="N230" s="141"/>
      <c r="O230" s="141"/>
      <c r="P230" s="141"/>
      <c r="Q230" s="141"/>
      <c r="R230" s="141"/>
      <c r="S230" s="141"/>
      <c r="T230" s="141"/>
      <c r="U230" s="141"/>
      <c r="V230" s="141"/>
      <c r="W230" s="141"/>
      <c r="X230" s="141"/>
      <c r="Y230" s="141"/>
      <c r="Z230" s="141"/>
      <c r="AA230" s="141"/>
      <c r="AB230" s="141"/>
      <c r="AC230" s="141"/>
      <c r="AF230" s="169">
        <f t="shared" si="7"/>
        <v>0</v>
      </c>
    </row>
    <row r="231" spans="1:32" x14ac:dyDescent="0.25">
      <c r="A231" s="138"/>
      <c r="B231" s="139"/>
      <c r="C231" s="139"/>
      <c r="D231" s="140"/>
      <c r="E231" s="140"/>
      <c r="F231" s="152">
        <f t="shared" si="6"/>
        <v>0</v>
      </c>
      <c r="G231" s="141"/>
      <c r="H231" s="141"/>
      <c r="I231" s="141"/>
      <c r="J231" s="141"/>
      <c r="K231" s="141"/>
      <c r="L231" s="141"/>
      <c r="M231" s="141"/>
      <c r="N231" s="141"/>
      <c r="O231" s="141"/>
      <c r="P231" s="141"/>
      <c r="Q231" s="141"/>
      <c r="R231" s="141"/>
      <c r="S231" s="141"/>
      <c r="T231" s="141"/>
      <c r="U231" s="141"/>
      <c r="V231" s="141"/>
      <c r="W231" s="141"/>
      <c r="X231" s="141"/>
      <c r="Y231" s="141"/>
      <c r="Z231" s="141"/>
      <c r="AA231" s="141"/>
      <c r="AB231" s="141"/>
      <c r="AC231" s="141"/>
      <c r="AF231" s="169">
        <f t="shared" si="7"/>
        <v>0</v>
      </c>
    </row>
    <row r="232" spans="1:32" x14ac:dyDescent="0.25">
      <c r="A232" s="138"/>
      <c r="B232" s="139"/>
      <c r="C232" s="139"/>
      <c r="D232" s="140"/>
      <c r="E232" s="140"/>
      <c r="F232" s="152">
        <f t="shared" si="6"/>
        <v>0</v>
      </c>
      <c r="G232" s="141"/>
      <c r="H232" s="141"/>
      <c r="I232" s="141"/>
      <c r="J232" s="141"/>
      <c r="K232" s="141"/>
      <c r="L232" s="141"/>
      <c r="M232" s="141"/>
      <c r="N232" s="141"/>
      <c r="O232" s="141"/>
      <c r="P232" s="141"/>
      <c r="Q232" s="141"/>
      <c r="R232" s="141"/>
      <c r="S232" s="141"/>
      <c r="T232" s="141"/>
      <c r="U232" s="141"/>
      <c r="V232" s="141"/>
      <c r="W232" s="141"/>
      <c r="X232" s="141"/>
      <c r="Y232" s="141"/>
      <c r="Z232" s="141"/>
      <c r="AA232" s="141"/>
      <c r="AB232" s="141"/>
      <c r="AC232" s="141"/>
      <c r="AF232" s="169">
        <f t="shared" si="7"/>
        <v>0</v>
      </c>
    </row>
    <row r="233" spans="1:32" x14ac:dyDescent="0.25">
      <c r="A233" s="138"/>
      <c r="B233" s="139"/>
      <c r="C233" s="139"/>
      <c r="D233" s="140"/>
      <c r="E233" s="140"/>
      <c r="F233" s="152">
        <f t="shared" si="6"/>
        <v>0</v>
      </c>
      <c r="G233" s="141"/>
      <c r="H233" s="141"/>
      <c r="I233" s="141"/>
      <c r="J233" s="141"/>
      <c r="K233" s="141"/>
      <c r="L233" s="141"/>
      <c r="M233" s="141"/>
      <c r="N233" s="141"/>
      <c r="O233" s="141"/>
      <c r="P233" s="141"/>
      <c r="Q233" s="141"/>
      <c r="R233" s="141"/>
      <c r="S233" s="141"/>
      <c r="T233" s="141"/>
      <c r="U233" s="141"/>
      <c r="V233" s="141"/>
      <c r="W233" s="141"/>
      <c r="X233" s="141"/>
      <c r="Y233" s="141"/>
      <c r="Z233" s="141"/>
      <c r="AA233" s="141"/>
      <c r="AB233" s="141"/>
      <c r="AC233" s="141"/>
      <c r="AF233" s="169">
        <f t="shared" si="7"/>
        <v>0</v>
      </c>
    </row>
    <row r="234" spans="1:32" x14ac:dyDescent="0.25">
      <c r="A234" s="138"/>
      <c r="B234" s="139"/>
      <c r="C234" s="139"/>
      <c r="D234" s="140"/>
      <c r="E234" s="140"/>
      <c r="F234" s="152">
        <f t="shared" si="6"/>
        <v>0</v>
      </c>
      <c r="G234" s="141"/>
      <c r="H234" s="141"/>
      <c r="I234" s="141"/>
      <c r="J234" s="141"/>
      <c r="K234" s="141"/>
      <c r="L234" s="141"/>
      <c r="M234" s="141"/>
      <c r="N234" s="141"/>
      <c r="O234" s="141"/>
      <c r="P234" s="141"/>
      <c r="Q234" s="141"/>
      <c r="R234" s="141"/>
      <c r="S234" s="141"/>
      <c r="T234" s="141"/>
      <c r="U234" s="141"/>
      <c r="V234" s="141"/>
      <c r="W234" s="141"/>
      <c r="X234" s="141"/>
      <c r="Y234" s="141"/>
      <c r="Z234" s="141"/>
      <c r="AA234" s="141"/>
      <c r="AB234" s="141"/>
      <c r="AC234" s="141"/>
      <c r="AF234" s="169">
        <f t="shared" si="7"/>
        <v>0</v>
      </c>
    </row>
    <row r="235" spans="1:32" x14ac:dyDescent="0.25">
      <c r="A235" s="138"/>
      <c r="B235" s="139"/>
      <c r="C235" s="139"/>
      <c r="D235" s="140"/>
      <c r="E235" s="140"/>
      <c r="F235" s="152">
        <f t="shared" si="6"/>
        <v>0</v>
      </c>
      <c r="G235" s="141"/>
      <c r="H235" s="141"/>
      <c r="I235" s="141"/>
      <c r="J235" s="141"/>
      <c r="K235" s="141"/>
      <c r="L235" s="141"/>
      <c r="M235" s="141"/>
      <c r="N235" s="141"/>
      <c r="O235" s="141"/>
      <c r="P235" s="141"/>
      <c r="Q235" s="141"/>
      <c r="R235" s="141"/>
      <c r="S235" s="141"/>
      <c r="T235" s="141"/>
      <c r="U235" s="141"/>
      <c r="V235" s="141"/>
      <c r="W235" s="141"/>
      <c r="X235" s="141"/>
      <c r="Y235" s="141"/>
      <c r="Z235" s="141"/>
      <c r="AA235" s="141"/>
      <c r="AB235" s="141"/>
      <c r="AC235" s="141"/>
      <c r="AF235" s="169">
        <f t="shared" si="7"/>
        <v>0</v>
      </c>
    </row>
    <row r="236" spans="1:32" x14ac:dyDescent="0.25">
      <c r="A236" s="138"/>
      <c r="B236" s="139"/>
      <c r="C236" s="139"/>
      <c r="D236" s="140"/>
      <c r="E236" s="140"/>
      <c r="F236" s="152">
        <f t="shared" si="6"/>
        <v>0</v>
      </c>
      <c r="G236" s="141"/>
      <c r="H236" s="141"/>
      <c r="I236" s="141"/>
      <c r="J236" s="141"/>
      <c r="K236" s="141"/>
      <c r="L236" s="141"/>
      <c r="M236" s="141"/>
      <c r="N236" s="141"/>
      <c r="O236" s="141"/>
      <c r="P236" s="141"/>
      <c r="Q236" s="141"/>
      <c r="R236" s="141"/>
      <c r="S236" s="141"/>
      <c r="T236" s="141"/>
      <c r="U236" s="141"/>
      <c r="V236" s="141"/>
      <c r="W236" s="141"/>
      <c r="X236" s="141"/>
      <c r="Y236" s="141"/>
      <c r="Z236" s="141"/>
      <c r="AA236" s="141"/>
      <c r="AB236" s="141"/>
      <c r="AC236" s="141"/>
      <c r="AF236" s="169">
        <f t="shared" si="7"/>
        <v>0</v>
      </c>
    </row>
    <row r="237" spans="1:32" x14ac:dyDescent="0.25">
      <c r="A237" s="138"/>
      <c r="B237" s="139"/>
      <c r="C237" s="139"/>
      <c r="D237" s="140"/>
      <c r="E237" s="140"/>
      <c r="F237" s="152">
        <f t="shared" si="6"/>
        <v>0</v>
      </c>
      <c r="G237" s="141"/>
      <c r="H237" s="141"/>
      <c r="I237" s="141"/>
      <c r="J237" s="141"/>
      <c r="K237" s="141"/>
      <c r="L237" s="141"/>
      <c r="M237" s="141"/>
      <c r="N237" s="141"/>
      <c r="O237" s="141"/>
      <c r="P237" s="141"/>
      <c r="Q237" s="141"/>
      <c r="R237" s="141"/>
      <c r="S237" s="141"/>
      <c r="T237" s="141"/>
      <c r="U237" s="141"/>
      <c r="V237" s="141"/>
      <c r="W237" s="141"/>
      <c r="X237" s="141"/>
      <c r="Y237" s="141"/>
      <c r="Z237" s="141"/>
      <c r="AA237" s="141"/>
      <c r="AB237" s="141"/>
      <c r="AC237" s="141"/>
      <c r="AF237" s="169">
        <f t="shared" si="7"/>
        <v>0</v>
      </c>
    </row>
    <row r="238" spans="1:32" x14ac:dyDescent="0.25">
      <c r="A238" s="138"/>
      <c r="B238" s="139"/>
      <c r="C238" s="139"/>
      <c r="D238" s="140"/>
      <c r="E238" s="140"/>
      <c r="F238" s="152">
        <f t="shared" si="6"/>
        <v>0</v>
      </c>
      <c r="G238" s="141"/>
      <c r="H238" s="141"/>
      <c r="I238" s="141"/>
      <c r="J238" s="141"/>
      <c r="K238" s="141"/>
      <c r="L238" s="141"/>
      <c r="M238" s="141"/>
      <c r="N238" s="141"/>
      <c r="O238" s="141"/>
      <c r="P238" s="141"/>
      <c r="Q238" s="141"/>
      <c r="R238" s="141"/>
      <c r="S238" s="141"/>
      <c r="T238" s="141"/>
      <c r="U238" s="141"/>
      <c r="V238" s="141"/>
      <c r="W238" s="141"/>
      <c r="X238" s="141"/>
      <c r="Y238" s="141"/>
      <c r="Z238" s="141"/>
      <c r="AA238" s="141"/>
      <c r="AB238" s="141"/>
      <c r="AC238" s="141"/>
      <c r="AF238" s="169">
        <f t="shared" si="7"/>
        <v>0</v>
      </c>
    </row>
    <row r="239" spans="1:32" x14ac:dyDescent="0.25">
      <c r="A239" s="138"/>
      <c r="B239" s="139"/>
      <c r="C239" s="139"/>
      <c r="D239" s="140"/>
      <c r="E239" s="140"/>
      <c r="F239" s="152">
        <f t="shared" si="6"/>
        <v>0</v>
      </c>
      <c r="G239" s="141"/>
      <c r="H239" s="141"/>
      <c r="I239" s="141"/>
      <c r="J239" s="141"/>
      <c r="K239" s="141"/>
      <c r="L239" s="141"/>
      <c r="M239" s="141"/>
      <c r="N239" s="141"/>
      <c r="O239" s="141"/>
      <c r="P239" s="141"/>
      <c r="Q239" s="141"/>
      <c r="R239" s="141"/>
      <c r="S239" s="141"/>
      <c r="T239" s="141"/>
      <c r="U239" s="141"/>
      <c r="V239" s="141"/>
      <c r="W239" s="141"/>
      <c r="X239" s="141"/>
      <c r="Y239" s="141"/>
      <c r="Z239" s="141"/>
      <c r="AA239" s="141"/>
      <c r="AB239" s="141"/>
      <c r="AC239" s="141"/>
      <c r="AF239" s="169">
        <f t="shared" si="7"/>
        <v>0</v>
      </c>
    </row>
    <row r="240" spans="1:32" x14ac:dyDescent="0.25">
      <c r="A240" s="138"/>
      <c r="B240" s="139"/>
      <c r="C240" s="139"/>
      <c r="D240" s="140"/>
      <c r="E240" s="140"/>
      <c r="F240" s="152">
        <f t="shared" si="6"/>
        <v>0</v>
      </c>
      <c r="G240" s="141"/>
      <c r="H240" s="141"/>
      <c r="I240" s="141"/>
      <c r="J240" s="141"/>
      <c r="K240" s="141"/>
      <c r="L240" s="141"/>
      <c r="M240" s="141"/>
      <c r="N240" s="141"/>
      <c r="O240" s="141"/>
      <c r="P240" s="141"/>
      <c r="Q240" s="141"/>
      <c r="R240" s="141"/>
      <c r="S240" s="141"/>
      <c r="T240" s="141"/>
      <c r="U240" s="141"/>
      <c r="V240" s="141"/>
      <c r="W240" s="141"/>
      <c r="X240" s="141"/>
      <c r="Y240" s="141"/>
      <c r="Z240" s="141"/>
      <c r="AA240" s="141"/>
      <c r="AB240" s="141"/>
      <c r="AC240" s="141"/>
      <c r="AF240" s="169">
        <f t="shared" si="7"/>
        <v>0</v>
      </c>
    </row>
    <row r="241" spans="1:32" x14ac:dyDescent="0.25">
      <c r="A241" s="138"/>
      <c r="B241" s="139"/>
      <c r="C241" s="139"/>
      <c r="D241" s="140"/>
      <c r="E241" s="140"/>
      <c r="F241" s="152">
        <f t="shared" si="6"/>
        <v>0</v>
      </c>
      <c r="G241" s="141"/>
      <c r="H241" s="141"/>
      <c r="I241" s="141"/>
      <c r="J241" s="141"/>
      <c r="K241" s="141"/>
      <c r="L241" s="141"/>
      <c r="M241" s="141"/>
      <c r="N241" s="141"/>
      <c r="O241" s="141"/>
      <c r="P241" s="141"/>
      <c r="Q241" s="141"/>
      <c r="R241" s="141"/>
      <c r="S241" s="141"/>
      <c r="T241" s="141"/>
      <c r="U241" s="141"/>
      <c r="V241" s="141"/>
      <c r="W241" s="141"/>
      <c r="X241" s="141"/>
      <c r="Y241" s="141"/>
      <c r="Z241" s="141"/>
      <c r="AA241" s="141"/>
      <c r="AB241" s="141"/>
      <c r="AC241" s="141"/>
      <c r="AF241" s="169">
        <f t="shared" si="7"/>
        <v>0</v>
      </c>
    </row>
    <row r="242" spans="1:32" x14ac:dyDescent="0.25">
      <c r="A242" s="138"/>
      <c r="B242" s="139"/>
      <c r="C242" s="139"/>
      <c r="D242" s="140"/>
      <c r="E242" s="140"/>
      <c r="F242" s="152">
        <f t="shared" si="6"/>
        <v>0</v>
      </c>
      <c r="G242" s="141"/>
      <c r="H242" s="141"/>
      <c r="I242" s="141"/>
      <c r="J242" s="141"/>
      <c r="K242" s="141"/>
      <c r="L242" s="141"/>
      <c r="M242" s="141"/>
      <c r="N242" s="141"/>
      <c r="O242" s="141"/>
      <c r="P242" s="141"/>
      <c r="Q242" s="141"/>
      <c r="R242" s="141"/>
      <c r="S242" s="141"/>
      <c r="T242" s="141"/>
      <c r="U242" s="141"/>
      <c r="V242" s="141"/>
      <c r="W242" s="141"/>
      <c r="X242" s="141"/>
      <c r="Y242" s="141"/>
      <c r="Z242" s="141"/>
      <c r="AA242" s="141"/>
      <c r="AB242" s="141"/>
      <c r="AC242" s="141"/>
      <c r="AF242" s="169">
        <f t="shared" si="7"/>
        <v>0</v>
      </c>
    </row>
    <row r="243" spans="1:32" x14ac:dyDescent="0.25">
      <c r="A243" s="138"/>
      <c r="B243" s="139"/>
      <c r="C243" s="139"/>
      <c r="D243" s="140"/>
      <c r="E243" s="140"/>
      <c r="F243" s="152">
        <f t="shared" si="6"/>
        <v>0</v>
      </c>
      <c r="G243" s="141"/>
      <c r="H243" s="141"/>
      <c r="I243" s="141"/>
      <c r="J243" s="141"/>
      <c r="K243" s="141"/>
      <c r="L243" s="141"/>
      <c r="M243" s="141"/>
      <c r="N243" s="141"/>
      <c r="O243" s="141"/>
      <c r="P243" s="141"/>
      <c r="Q243" s="141"/>
      <c r="R243" s="141"/>
      <c r="S243" s="141"/>
      <c r="T243" s="141"/>
      <c r="U243" s="141"/>
      <c r="V243" s="141"/>
      <c r="W243" s="141"/>
      <c r="X243" s="141"/>
      <c r="Y243" s="141"/>
      <c r="Z243" s="141"/>
      <c r="AA243" s="141"/>
      <c r="AB243" s="141"/>
      <c r="AC243" s="141"/>
      <c r="AF243" s="169">
        <f t="shared" si="7"/>
        <v>0</v>
      </c>
    </row>
    <row r="244" spans="1:32" x14ac:dyDescent="0.25">
      <c r="A244" s="138"/>
      <c r="B244" s="139"/>
      <c r="C244" s="139"/>
      <c r="D244" s="140"/>
      <c r="E244" s="140"/>
      <c r="F244" s="152">
        <f t="shared" si="6"/>
        <v>0</v>
      </c>
      <c r="G244" s="141"/>
      <c r="H244" s="141"/>
      <c r="I244" s="141"/>
      <c r="J244" s="141"/>
      <c r="K244" s="141"/>
      <c r="L244" s="141"/>
      <c r="M244" s="141"/>
      <c r="N244" s="141"/>
      <c r="O244" s="141"/>
      <c r="P244" s="141"/>
      <c r="Q244" s="141"/>
      <c r="R244" s="141"/>
      <c r="S244" s="141"/>
      <c r="T244" s="141"/>
      <c r="U244" s="141"/>
      <c r="V244" s="141"/>
      <c r="W244" s="141"/>
      <c r="X244" s="141"/>
      <c r="Y244" s="141"/>
      <c r="Z244" s="141"/>
      <c r="AA244" s="141"/>
      <c r="AB244" s="141"/>
      <c r="AC244" s="141"/>
      <c r="AF244" s="169">
        <f t="shared" si="7"/>
        <v>0</v>
      </c>
    </row>
    <row r="245" spans="1:32" x14ac:dyDescent="0.25">
      <c r="A245" s="138"/>
      <c r="B245" s="139"/>
      <c r="C245" s="139"/>
      <c r="D245" s="140"/>
      <c r="E245" s="140"/>
      <c r="F245" s="152">
        <f t="shared" si="6"/>
        <v>0</v>
      </c>
      <c r="G245" s="141"/>
      <c r="H245" s="141"/>
      <c r="I245" s="141"/>
      <c r="J245" s="141"/>
      <c r="K245" s="141"/>
      <c r="L245" s="141"/>
      <c r="M245" s="141"/>
      <c r="N245" s="141"/>
      <c r="O245" s="141"/>
      <c r="P245" s="141"/>
      <c r="Q245" s="141"/>
      <c r="R245" s="141"/>
      <c r="S245" s="141"/>
      <c r="T245" s="141"/>
      <c r="U245" s="141"/>
      <c r="V245" s="141"/>
      <c r="W245" s="141"/>
      <c r="X245" s="141"/>
      <c r="Y245" s="141"/>
      <c r="Z245" s="141"/>
      <c r="AA245" s="141"/>
      <c r="AB245" s="141"/>
      <c r="AC245" s="141"/>
      <c r="AF245" s="169">
        <f t="shared" si="7"/>
        <v>0</v>
      </c>
    </row>
    <row r="246" spans="1:32" x14ac:dyDescent="0.25">
      <c r="A246" s="138"/>
      <c r="B246" s="139"/>
      <c r="C246" s="139"/>
      <c r="D246" s="140"/>
      <c r="E246" s="140"/>
      <c r="F246" s="152">
        <f t="shared" si="6"/>
        <v>0</v>
      </c>
      <c r="G246" s="141"/>
      <c r="H246" s="141"/>
      <c r="I246" s="141"/>
      <c r="J246" s="141"/>
      <c r="K246" s="141"/>
      <c r="L246" s="141"/>
      <c r="M246" s="141"/>
      <c r="N246" s="141"/>
      <c r="O246" s="141"/>
      <c r="P246" s="141"/>
      <c r="Q246" s="141"/>
      <c r="R246" s="141"/>
      <c r="S246" s="141"/>
      <c r="T246" s="141"/>
      <c r="U246" s="141"/>
      <c r="V246" s="141"/>
      <c r="W246" s="141"/>
      <c r="X246" s="141"/>
      <c r="Y246" s="141"/>
      <c r="Z246" s="141"/>
      <c r="AA246" s="141"/>
      <c r="AB246" s="141"/>
      <c r="AC246" s="141"/>
      <c r="AF246" s="169">
        <f t="shared" si="7"/>
        <v>0</v>
      </c>
    </row>
    <row r="247" spans="1:32" x14ac:dyDescent="0.25">
      <c r="A247" s="138"/>
      <c r="B247" s="139"/>
      <c r="C247" s="139"/>
      <c r="D247" s="140"/>
      <c r="E247" s="140"/>
      <c r="F247" s="152">
        <f t="shared" si="6"/>
        <v>0</v>
      </c>
      <c r="G247" s="141"/>
      <c r="H247" s="141"/>
      <c r="I247" s="141"/>
      <c r="J247" s="141"/>
      <c r="K247" s="141"/>
      <c r="L247" s="141"/>
      <c r="M247" s="141"/>
      <c r="N247" s="141"/>
      <c r="O247" s="141"/>
      <c r="P247" s="141"/>
      <c r="Q247" s="141"/>
      <c r="R247" s="141"/>
      <c r="S247" s="141"/>
      <c r="T247" s="141"/>
      <c r="U247" s="141"/>
      <c r="V247" s="141"/>
      <c r="W247" s="141"/>
      <c r="X247" s="141"/>
      <c r="Y247" s="141"/>
      <c r="Z247" s="141"/>
      <c r="AA247" s="141"/>
      <c r="AB247" s="141"/>
      <c r="AC247" s="141"/>
      <c r="AF247" s="169">
        <f t="shared" si="7"/>
        <v>0</v>
      </c>
    </row>
    <row r="248" spans="1:32" x14ac:dyDescent="0.25">
      <c r="A248" s="138"/>
      <c r="B248" s="139"/>
      <c r="C248" s="139"/>
      <c r="D248" s="140"/>
      <c r="E248" s="140"/>
      <c r="F248" s="152">
        <f t="shared" si="6"/>
        <v>0</v>
      </c>
      <c r="G248" s="141"/>
      <c r="H248" s="141"/>
      <c r="I248" s="141"/>
      <c r="J248" s="141"/>
      <c r="K248" s="141"/>
      <c r="L248" s="141"/>
      <c r="M248" s="141"/>
      <c r="N248" s="141"/>
      <c r="O248" s="141"/>
      <c r="P248" s="141"/>
      <c r="Q248" s="141"/>
      <c r="R248" s="141"/>
      <c r="S248" s="141"/>
      <c r="T248" s="141"/>
      <c r="U248" s="141"/>
      <c r="V248" s="141"/>
      <c r="W248" s="141"/>
      <c r="X248" s="141"/>
      <c r="Y248" s="141"/>
      <c r="Z248" s="141"/>
      <c r="AA248" s="141"/>
      <c r="AB248" s="141"/>
      <c r="AC248" s="141"/>
      <c r="AF248" s="169">
        <f t="shared" si="7"/>
        <v>0</v>
      </c>
    </row>
    <row r="249" spans="1:32" x14ac:dyDescent="0.25">
      <c r="A249" s="138"/>
      <c r="B249" s="139"/>
      <c r="C249" s="139"/>
      <c r="D249" s="140"/>
      <c r="E249" s="140"/>
      <c r="F249" s="152">
        <f t="shared" si="6"/>
        <v>0</v>
      </c>
      <c r="G249" s="141"/>
      <c r="H249" s="141"/>
      <c r="I249" s="141"/>
      <c r="J249" s="141"/>
      <c r="K249" s="141"/>
      <c r="L249" s="141"/>
      <c r="M249" s="141"/>
      <c r="N249" s="141"/>
      <c r="O249" s="141"/>
      <c r="P249" s="141"/>
      <c r="Q249" s="141"/>
      <c r="R249" s="141"/>
      <c r="S249" s="141"/>
      <c r="T249" s="141"/>
      <c r="U249" s="141"/>
      <c r="V249" s="141"/>
      <c r="W249" s="141"/>
      <c r="X249" s="141"/>
      <c r="Y249" s="141"/>
      <c r="Z249" s="141"/>
      <c r="AA249" s="141"/>
      <c r="AB249" s="141"/>
      <c r="AC249" s="141"/>
      <c r="AF249" s="169">
        <f t="shared" si="7"/>
        <v>0</v>
      </c>
    </row>
    <row r="250" spans="1:32" x14ac:dyDescent="0.25">
      <c r="A250" s="138"/>
      <c r="B250" s="139"/>
      <c r="C250" s="139"/>
      <c r="D250" s="140"/>
      <c r="E250" s="182"/>
      <c r="F250" s="152">
        <f t="shared" si="6"/>
        <v>0</v>
      </c>
      <c r="G250" s="141"/>
      <c r="H250" s="141"/>
      <c r="I250" s="141"/>
      <c r="J250" s="141"/>
      <c r="K250" s="141"/>
      <c r="L250" s="141"/>
      <c r="M250" s="141"/>
      <c r="N250" s="141"/>
      <c r="O250" s="141"/>
      <c r="P250" s="141"/>
      <c r="Q250" s="141"/>
      <c r="R250" s="141"/>
      <c r="S250" s="141"/>
      <c r="T250" s="141"/>
      <c r="U250" s="141"/>
      <c r="V250" s="141"/>
      <c r="W250" s="141"/>
      <c r="X250" s="141"/>
      <c r="Y250" s="141"/>
      <c r="Z250" s="141"/>
      <c r="AA250" s="141"/>
      <c r="AB250" s="141"/>
      <c r="AC250" s="141"/>
      <c r="AF250" s="169">
        <f t="shared" si="7"/>
        <v>0</v>
      </c>
    </row>
    <row r="251" spans="1:32" ht="13.5" thickBot="1" x14ac:dyDescent="0.35">
      <c r="A251" s="175"/>
      <c r="B251" s="158" t="s">
        <v>11</v>
      </c>
      <c r="C251" s="159" t="s">
        <v>12</v>
      </c>
      <c r="D251" s="159"/>
      <c r="E251" s="159"/>
      <c r="F251" s="153">
        <f>SUM(F4:F250)</f>
        <v>0</v>
      </c>
      <c r="G251" s="160">
        <f t="shared" ref="G251:AC251" si="8">SUM(G4:G250)</f>
        <v>0</v>
      </c>
      <c r="H251" s="160">
        <f t="shared" si="8"/>
        <v>0</v>
      </c>
      <c r="I251" s="160">
        <f t="shared" si="8"/>
        <v>0</v>
      </c>
      <c r="J251" s="160">
        <f t="shared" si="8"/>
        <v>0</v>
      </c>
      <c r="K251" s="160">
        <f t="shared" si="8"/>
        <v>0</v>
      </c>
      <c r="L251" s="160">
        <f t="shared" si="8"/>
        <v>0</v>
      </c>
      <c r="M251" s="160">
        <f t="shared" si="8"/>
        <v>0</v>
      </c>
      <c r="N251" s="160">
        <f t="shared" si="8"/>
        <v>0</v>
      </c>
      <c r="O251" s="160">
        <f t="shared" si="8"/>
        <v>0</v>
      </c>
      <c r="P251" s="160">
        <f t="shared" si="8"/>
        <v>0</v>
      </c>
      <c r="Q251" s="160">
        <f t="shared" si="8"/>
        <v>0</v>
      </c>
      <c r="R251" s="160">
        <f t="shared" si="8"/>
        <v>0</v>
      </c>
      <c r="S251" s="160">
        <f t="shared" si="8"/>
        <v>0</v>
      </c>
      <c r="T251" s="160">
        <f t="shared" si="8"/>
        <v>0</v>
      </c>
      <c r="U251" s="160">
        <f t="shared" si="8"/>
        <v>0</v>
      </c>
      <c r="V251" s="160">
        <f t="shared" si="8"/>
        <v>0</v>
      </c>
      <c r="W251" s="160">
        <f t="shared" si="8"/>
        <v>0</v>
      </c>
      <c r="X251" s="160">
        <f t="shared" si="8"/>
        <v>0</v>
      </c>
      <c r="Y251" s="160">
        <f t="shared" si="8"/>
        <v>0</v>
      </c>
      <c r="Z251" s="160">
        <f t="shared" si="8"/>
        <v>0</v>
      </c>
      <c r="AA251" s="160">
        <f t="shared" si="8"/>
        <v>0</v>
      </c>
      <c r="AB251" s="160">
        <f t="shared" si="8"/>
        <v>0</v>
      </c>
      <c r="AC251" s="160">
        <f t="shared" si="8"/>
        <v>0</v>
      </c>
      <c r="AF251" s="160">
        <f>SUM(AF4:AF250)</f>
        <v>0</v>
      </c>
    </row>
    <row r="252" spans="1:32" ht="13" x14ac:dyDescent="0.3">
      <c r="A252" s="176"/>
      <c r="B252" s="161"/>
      <c r="C252" s="162"/>
      <c r="D252" s="162"/>
      <c r="E252" s="162"/>
      <c r="F252" s="154"/>
      <c r="G252" s="156"/>
      <c r="H252" s="156"/>
      <c r="I252" s="156"/>
      <c r="J252" s="156"/>
      <c r="K252" s="156"/>
      <c r="L252" s="156"/>
      <c r="M252" s="156"/>
      <c r="N252" s="156"/>
      <c r="O252" s="156"/>
      <c r="P252" s="156"/>
      <c r="Q252" s="156"/>
      <c r="R252" s="156"/>
      <c r="S252" s="156"/>
      <c r="T252" s="156"/>
      <c r="U252" s="156"/>
      <c r="V252" s="156"/>
      <c r="W252" s="156"/>
      <c r="X252" s="156"/>
      <c r="Y252" s="156"/>
      <c r="Z252" s="156"/>
      <c r="AA252" s="156"/>
      <c r="AB252" s="156"/>
      <c r="AC252" s="156"/>
      <c r="AF252" s="148"/>
    </row>
    <row r="253" spans="1:32" ht="27.75" customHeight="1" x14ac:dyDescent="0.25">
      <c r="A253" s="177"/>
      <c r="B253" s="477" t="s">
        <v>62</v>
      </c>
      <c r="C253" s="477"/>
      <c r="D253" s="477"/>
      <c r="E253" s="163"/>
      <c r="F253" s="155">
        <f>SUM(H251:AC251)</f>
        <v>0</v>
      </c>
      <c r="G253" s="156"/>
      <c r="H253" s="156"/>
      <c r="I253" s="156"/>
      <c r="J253" s="156"/>
      <c r="K253" s="156"/>
      <c r="L253" s="156"/>
      <c r="M253" s="156"/>
      <c r="N253" s="156"/>
      <c r="O253" s="156"/>
      <c r="P253" s="156"/>
      <c r="Q253" s="156"/>
      <c r="R253" s="156"/>
      <c r="S253" s="156"/>
      <c r="T253" s="156"/>
      <c r="U253" s="156"/>
      <c r="V253" s="156"/>
      <c r="W253" s="156"/>
      <c r="X253" s="156"/>
      <c r="Y253" s="156"/>
      <c r="Z253" s="156"/>
      <c r="AA253" s="156"/>
      <c r="AB253" s="156"/>
      <c r="AC253" s="156"/>
    </row>
    <row r="254" spans="1:32" ht="13" x14ac:dyDescent="0.3">
      <c r="A254" s="177"/>
      <c r="B254" s="180"/>
      <c r="C254" s="162"/>
      <c r="D254" s="162"/>
      <c r="E254" s="162"/>
      <c r="F254" s="156"/>
      <c r="G254" s="156"/>
      <c r="H254" s="156"/>
      <c r="I254" s="156"/>
      <c r="J254" s="156"/>
      <c r="K254" s="156"/>
      <c r="L254" s="156"/>
      <c r="M254" s="156"/>
      <c r="N254" s="156"/>
      <c r="O254" s="156"/>
      <c r="P254" s="156"/>
      <c r="Q254" s="156"/>
      <c r="R254" s="156"/>
      <c r="S254" s="156"/>
      <c r="T254" s="156"/>
      <c r="U254" s="156"/>
      <c r="V254" s="156"/>
      <c r="W254" s="156"/>
      <c r="X254" s="156"/>
      <c r="Y254" s="156"/>
      <c r="Z254" s="156"/>
      <c r="AA254" s="156"/>
      <c r="AB254" s="156"/>
      <c r="AC254" s="156"/>
    </row>
    <row r="255" spans="1:32" ht="13" x14ac:dyDescent="0.3">
      <c r="A255" s="177"/>
      <c r="B255" s="181" t="s">
        <v>20</v>
      </c>
      <c r="C255" s="165"/>
      <c r="D255" s="165"/>
      <c r="E255" s="165"/>
      <c r="F255" s="157" t="s">
        <v>130</v>
      </c>
      <c r="G255" s="166"/>
      <c r="H255" s="166" t="s">
        <v>44</v>
      </c>
      <c r="I255" s="166" t="s">
        <v>45</v>
      </c>
      <c r="J255" s="166" t="s">
        <v>40</v>
      </c>
      <c r="K255" s="166" t="s">
        <v>41</v>
      </c>
      <c r="L255" s="166" t="s">
        <v>42</v>
      </c>
      <c r="M255" s="190" t="s">
        <v>43</v>
      </c>
      <c r="N255" s="190" t="s">
        <v>195</v>
      </c>
      <c r="O255" s="166">
        <v>17</v>
      </c>
      <c r="P255" s="166">
        <v>18</v>
      </c>
      <c r="Q255" s="166">
        <v>19</v>
      </c>
      <c r="R255" s="166">
        <v>20</v>
      </c>
      <c r="S255" s="166">
        <v>21</v>
      </c>
      <c r="T255" s="187" t="s">
        <v>176</v>
      </c>
      <c r="U255" s="187" t="s">
        <v>177</v>
      </c>
      <c r="V255" s="187" t="s">
        <v>178</v>
      </c>
      <c r="W255" s="187" t="s">
        <v>179</v>
      </c>
      <c r="X255" s="166">
        <v>23</v>
      </c>
      <c r="Y255" s="166">
        <v>24</v>
      </c>
      <c r="Z255" s="166">
        <v>25</v>
      </c>
      <c r="AA255" s="166">
        <v>26</v>
      </c>
      <c r="AB255" s="166">
        <v>27</v>
      </c>
      <c r="AC255" s="166">
        <v>28</v>
      </c>
    </row>
    <row r="256" spans="1:32" x14ac:dyDescent="0.25">
      <c r="A256" s="177"/>
    </row>
    <row r="257" spans="1:6" x14ac:dyDescent="0.25">
      <c r="A257" s="177"/>
    </row>
    <row r="258" spans="1:6" x14ac:dyDescent="0.25">
      <c r="A258" s="177"/>
      <c r="B258" s="143" t="s">
        <v>17</v>
      </c>
    </row>
    <row r="259" spans="1:6" x14ac:dyDescent="0.25">
      <c r="A259" s="177"/>
    </row>
    <row r="260" spans="1:6" x14ac:dyDescent="0.25">
      <c r="A260" s="177"/>
      <c r="F260" s="145"/>
    </row>
    <row r="261" spans="1:6" x14ac:dyDescent="0.25">
      <c r="A261" s="177"/>
      <c r="F261" s="145"/>
    </row>
    <row r="262" spans="1:6" x14ac:dyDescent="0.25">
      <c r="A262" s="176"/>
      <c r="F262" s="144"/>
    </row>
    <row r="263" spans="1:6" x14ac:dyDescent="0.25">
      <c r="A263" s="178"/>
    </row>
    <row r="264" spans="1:6" x14ac:dyDescent="0.25">
      <c r="A264" s="178"/>
    </row>
    <row r="265" spans="1:6" x14ac:dyDescent="0.25">
      <c r="A265" s="178"/>
    </row>
    <row r="266" spans="1:6" x14ac:dyDescent="0.25">
      <c r="A266" s="178"/>
    </row>
    <row r="267" spans="1:6" x14ac:dyDescent="0.25">
      <c r="A267" s="178"/>
    </row>
  </sheetData>
  <sheetProtection formatColumns="0" formatRows="0"/>
  <mergeCells count="17">
    <mergeCell ref="AC2:AC3"/>
    <mergeCell ref="Y2:Y3"/>
    <mergeCell ref="Z2:Z3"/>
    <mergeCell ref="AA2:AA3"/>
    <mergeCell ref="H2:H3"/>
    <mergeCell ref="B253:D253"/>
    <mergeCell ref="AB2:AB3"/>
    <mergeCell ref="O2:O3"/>
    <mergeCell ref="I2:I3"/>
    <mergeCell ref="P2:P3"/>
    <mergeCell ref="J2:N2"/>
    <mergeCell ref="T2:W2"/>
    <mergeCell ref="G2:G3"/>
    <mergeCell ref="S2:S3"/>
    <mergeCell ref="R2:R3"/>
    <mergeCell ref="Q2:Q3"/>
    <mergeCell ref="X2:X3"/>
  </mergeCells>
  <phoneticPr fontId="0" type="noConversion"/>
  <dataValidations count="1">
    <dataValidation type="list" allowBlank="1" showInputMessage="1" showErrorMessage="1" sqref="D4:E250" xr:uid="{00000000-0002-0000-0300-000000000000}">
      <formula1>$AI$2:$AI$3</formula1>
    </dataValidation>
  </dataValidations>
  <pageMargins left="0.39370078740157483" right="0.39370078740157483" top="0.39370078740157483" bottom="0.39370078740157483" header="0" footer="0"/>
  <pageSetup paperSize="9" scale="36"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P69"/>
  <sheetViews>
    <sheetView showGridLines="0" zoomScale="55" zoomScaleNormal="55" workbookViewId="0">
      <selection activeCell="L15" sqref="L15"/>
    </sheetView>
  </sheetViews>
  <sheetFormatPr defaultRowHeight="12.5" x14ac:dyDescent="0.25"/>
  <cols>
    <col min="1" max="1" width="7" customWidth="1"/>
    <col min="2" max="2" width="36.54296875" customWidth="1"/>
    <col min="3" max="3" width="31.54296875" customWidth="1"/>
    <col min="4" max="6" width="18.1796875" customWidth="1"/>
    <col min="7" max="7" width="7.1796875" customWidth="1"/>
    <col min="8" max="8" width="7.81640625" bestFit="1" customWidth="1"/>
    <col min="9" max="9" width="39.453125" customWidth="1"/>
    <col min="10" max="10" width="43" bestFit="1" customWidth="1"/>
    <col min="11" max="11" width="18.1796875" customWidth="1"/>
    <col min="12" max="12" width="20.1796875" customWidth="1"/>
    <col min="13" max="13" width="18.81640625" customWidth="1"/>
    <col min="14" max="14" width="16.54296875" customWidth="1"/>
  </cols>
  <sheetData>
    <row r="1" spans="1:13" ht="25" x14ac:dyDescent="0.5">
      <c r="A1" s="494"/>
      <c r="B1" s="494"/>
      <c r="C1" s="494"/>
      <c r="D1" s="494"/>
      <c r="E1" s="494"/>
      <c r="F1" s="494"/>
      <c r="G1" s="494"/>
      <c r="H1" s="494"/>
      <c r="I1" s="494"/>
      <c r="J1" s="494"/>
      <c r="K1" s="494"/>
      <c r="L1" s="494"/>
      <c r="M1" s="494"/>
    </row>
    <row r="2" spans="1:13" ht="22.5" x14ac:dyDescent="0.45">
      <c r="A2" s="495" t="str">
        <f>'Start of Year'!A2:J2</f>
        <v>Local Group Branch / Support Group name</v>
      </c>
      <c r="B2" s="495"/>
      <c r="C2" s="495"/>
      <c r="D2" s="495"/>
      <c r="E2" s="495"/>
      <c r="F2" s="495"/>
      <c r="G2" s="495"/>
      <c r="H2" s="495"/>
      <c r="I2" s="495"/>
      <c r="J2" s="495"/>
      <c r="K2" s="495"/>
      <c r="L2" s="495"/>
      <c r="M2" s="495"/>
    </row>
    <row r="3" spans="1:13" ht="17.5" x14ac:dyDescent="0.35">
      <c r="A3" s="497">
        <f>'Start of Year'!A3:J3</f>
        <v>45658</v>
      </c>
      <c r="B3" s="497"/>
      <c r="C3" s="497"/>
      <c r="D3" s="497"/>
      <c r="E3" s="497"/>
      <c r="F3" s="497"/>
      <c r="G3" s="106" t="s">
        <v>51</v>
      </c>
      <c r="H3" s="496" t="s">
        <v>55</v>
      </c>
      <c r="I3" s="496"/>
      <c r="J3" s="47"/>
      <c r="K3" s="47"/>
      <c r="L3" s="47"/>
      <c r="M3" s="48"/>
    </row>
    <row r="4" spans="1:13" ht="20" x14ac:dyDescent="0.4">
      <c r="A4" s="97" t="s">
        <v>28</v>
      </c>
      <c r="B4" s="49"/>
      <c r="C4" s="49"/>
      <c r="D4" s="49"/>
      <c r="E4" s="49"/>
      <c r="F4" s="49"/>
      <c r="G4" s="49"/>
      <c r="H4" s="49"/>
      <c r="I4" s="49"/>
      <c r="J4" s="49"/>
      <c r="K4" s="49"/>
      <c r="L4" s="49"/>
      <c r="M4" s="48"/>
    </row>
    <row r="5" spans="1:13" ht="18" thickBot="1" x14ac:dyDescent="0.4">
      <c r="A5" s="502" t="s">
        <v>141</v>
      </c>
      <c r="B5" s="51"/>
      <c r="C5" s="51"/>
      <c r="D5" s="51"/>
      <c r="E5" s="51"/>
      <c r="F5" s="51"/>
      <c r="G5" s="51"/>
      <c r="H5" s="502" t="s">
        <v>141</v>
      </c>
      <c r="I5" s="51"/>
      <c r="J5" s="51"/>
      <c r="K5" s="51"/>
      <c r="L5" s="51"/>
      <c r="M5" s="48"/>
    </row>
    <row r="6" spans="1:13" ht="18" x14ac:dyDescent="0.4">
      <c r="A6" s="503"/>
      <c r="B6" s="65" t="s">
        <v>23</v>
      </c>
      <c r="C6" s="79"/>
      <c r="D6" s="98" t="s">
        <v>68</v>
      </c>
      <c r="E6" s="98" t="s">
        <v>47</v>
      </c>
      <c r="F6" s="99" t="s">
        <v>54</v>
      </c>
      <c r="G6" s="96"/>
      <c r="H6" s="503"/>
      <c r="I6" s="65" t="s">
        <v>24</v>
      </c>
      <c r="J6" s="79"/>
      <c r="K6" s="98" t="s">
        <v>68</v>
      </c>
      <c r="L6" s="98" t="s">
        <v>47</v>
      </c>
      <c r="M6" s="99" t="s">
        <v>54</v>
      </c>
    </row>
    <row r="7" spans="1:13" ht="18" x14ac:dyDescent="0.4">
      <c r="A7" s="52">
        <v>1</v>
      </c>
      <c r="B7" s="100" t="s">
        <v>22</v>
      </c>
      <c r="C7" s="52" t="s">
        <v>181</v>
      </c>
      <c r="D7" s="53">
        <f>Income!H251-E7</f>
        <v>0</v>
      </c>
      <c r="E7" s="53">
        <f>SUMIF(Income!$E$4:$E$250, "Y", Income!H4:H250)</f>
        <v>0</v>
      </c>
      <c r="F7" s="101">
        <f>D7+E7</f>
        <v>0</v>
      </c>
      <c r="G7" s="48"/>
      <c r="H7" s="54" t="s">
        <v>82</v>
      </c>
      <c r="I7" s="100" t="s">
        <v>184</v>
      </c>
      <c r="J7" s="52" t="s">
        <v>182</v>
      </c>
      <c r="K7" s="55">
        <f>Expenditure!$H$251-L7</f>
        <v>0</v>
      </c>
      <c r="L7" s="53">
        <f>SUMIF(Expenditure!$E$4:$E$250, "Y", Expenditure!H4:H250)</f>
        <v>0</v>
      </c>
      <c r="M7" s="101">
        <f>K7+L7</f>
        <v>0</v>
      </c>
    </row>
    <row r="8" spans="1:13" ht="18" x14ac:dyDescent="0.4">
      <c r="A8" s="52">
        <v>2</v>
      </c>
      <c r="B8" s="100"/>
      <c r="C8" s="52" t="s">
        <v>49</v>
      </c>
      <c r="D8" s="53">
        <f>Income!I$251-E8</f>
        <v>0</v>
      </c>
      <c r="E8" s="56">
        <f>SUMIF(Income!$E$4:$E$250, "Y", Income!I4:I250)</f>
        <v>0</v>
      </c>
      <c r="F8" s="101">
        <f>D8+E8</f>
        <v>0</v>
      </c>
      <c r="G8" s="48"/>
      <c r="H8" s="54" t="s">
        <v>81</v>
      </c>
      <c r="I8" s="100"/>
      <c r="J8" s="52" t="s">
        <v>33</v>
      </c>
      <c r="K8" s="55">
        <f>Expenditure!$I$251-L8</f>
        <v>0</v>
      </c>
      <c r="L8" s="53">
        <f>SUMIF(Expenditure!$E$4:$E$250, "Y", Expenditure!I4:I250)</f>
        <v>0</v>
      </c>
      <c r="M8" s="101">
        <f>K8+L8</f>
        <v>0</v>
      </c>
    </row>
    <row r="9" spans="1:13" ht="17.5" x14ac:dyDescent="0.35">
      <c r="A9" s="48"/>
      <c r="B9" s="69"/>
      <c r="C9" s="51"/>
      <c r="D9" s="58"/>
      <c r="E9" s="58"/>
      <c r="F9" s="83"/>
      <c r="G9" s="48"/>
      <c r="H9" s="48"/>
      <c r="I9" s="69"/>
      <c r="J9" s="51"/>
      <c r="K9" s="58"/>
      <c r="L9" s="58"/>
      <c r="M9" s="83"/>
    </row>
    <row r="10" spans="1:13" ht="18" x14ac:dyDescent="0.4">
      <c r="A10" s="52" t="s">
        <v>74</v>
      </c>
      <c r="B10" s="100" t="s">
        <v>185</v>
      </c>
      <c r="C10" s="52" t="s">
        <v>9</v>
      </c>
      <c r="D10" s="53">
        <f>Income!J$251-E10</f>
        <v>0</v>
      </c>
      <c r="E10" s="56">
        <f>SUMIF(Income!$E$4:$E$250, "Y", Income!J4:J250)</f>
        <v>0</v>
      </c>
      <c r="F10" s="101">
        <f>D10+E10</f>
        <v>0</v>
      </c>
      <c r="G10" s="48"/>
      <c r="H10" s="54" t="s">
        <v>80</v>
      </c>
      <c r="I10" s="100" t="s">
        <v>183</v>
      </c>
      <c r="J10" s="52" t="s">
        <v>29</v>
      </c>
      <c r="K10" s="55">
        <f>Expenditure!$J$251-L10</f>
        <v>0</v>
      </c>
      <c r="L10" s="53">
        <f>SUMIF(Expenditure!$E$4:$E$250, "Y", Expenditure!J4:J250)</f>
        <v>0</v>
      </c>
      <c r="M10" s="101">
        <f t="shared" ref="M10:M15" si="0">K10+L10</f>
        <v>0</v>
      </c>
    </row>
    <row r="11" spans="1:13" ht="18" x14ac:dyDescent="0.4">
      <c r="A11" s="52" t="s">
        <v>75</v>
      </c>
      <c r="B11" s="100"/>
      <c r="C11" s="52" t="s">
        <v>10</v>
      </c>
      <c r="D11" s="53">
        <f>Income!K$251-E11</f>
        <v>0</v>
      </c>
      <c r="E11" s="56">
        <f>SUMIF(Income!$E$4:$E$250, "Y", Income!K4:K250)</f>
        <v>0</v>
      </c>
      <c r="F11" s="101">
        <f>D11+E11</f>
        <v>0</v>
      </c>
      <c r="G11" s="48"/>
      <c r="H11" s="54" t="s">
        <v>79</v>
      </c>
      <c r="I11" s="100"/>
      <c r="J11" s="52" t="s">
        <v>180</v>
      </c>
      <c r="K11" s="55">
        <f>Expenditure!$K$251-L11</f>
        <v>0</v>
      </c>
      <c r="L11" s="53">
        <f>SUMIF(Expenditure!$E$4:$E$250, "Y", Expenditure!K4:K250)</f>
        <v>0</v>
      </c>
      <c r="M11" s="101">
        <f t="shared" si="0"/>
        <v>0</v>
      </c>
    </row>
    <row r="12" spans="1:13" ht="18" x14ac:dyDescent="0.4">
      <c r="A12" s="48"/>
      <c r="B12" s="69"/>
      <c r="C12" s="51"/>
      <c r="D12" s="58"/>
      <c r="E12" s="58"/>
      <c r="F12" s="83"/>
      <c r="G12" s="48"/>
      <c r="H12" s="54" t="s">
        <v>139</v>
      </c>
      <c r="I12" s="100"/>
      <c r="J12" s="52" t="s">
        <v>70</v>
      </c>
      <c r="K12" s="55">
        <f>Expenditure!$L$251-L12</f>
        <v>0</v>
      </c>
      <c r="L12" s="53">
        <f>SUMIF(Expenditure!$E$4:$E$250, "Y", Expenditure!L4:L250)</f>
        <v>0</v>
      </c>
      <c r="M12" s="101">
        <f t="shared" si="0"/>
        <v>0</v>
      </c>
    </row>
    <row r="13" spans="1:13" ht="18" x14ac:dyDescent="0.4">
      <c r="A13" s="52">
        <v>4</v>
      </c>
      <c r="B13" s="100" t="s">
        <v>4</v>
      </c>
      <c r="C13" s="52"/>
      <c r="D13" s="53">
        <f>Income!L$251-E13</f>
        <v>0</v>
      </c>
      <c r="E13" s="53">
        <f>SUMIF(Income!$E$4:$E$250, "Y", Income!L4:L250)</f>
        <v>0</v>
      </c>
      <c r="F13" s="101">
        <f>D13+E13</f>
        <v>0</v>
      </c>
      <c r="G13" s="48"/>
      <c r="H13" s="54" t="s">
        <v>78</v>
      </c>
      <c r="I13" s="100"/>
      <c r="J13" s="52" t="s">
        <v>193</v>
      </c>
      <c r="K13" s="55">
        <f>Expenditure!M251-L13</f>
        <v>0</v>
      </c>
      <c r="L13" s="53">
        <f>SUMIF(Expenditure!$E$4:$E$250, "Y", Expenditure!M4:M250)</f>
        <v>0</v>
      </c>
      <c r="M13" s="101">
        <f t="shared" si="0"/>
        <v>0</v>
      </c>
    </row>
    <row r="14" spans="1:13" ht="18" x14ac:dyDescent="0.4">
      <c r="A14" s="52"/>
      <c r="B14" s="100"/>
      <c r="C14" s="52"/>
      <c r="D14" s="53"/>
      <c r="E14" s="53"/>
      <c r="F14" s="101"/>
      <c r="G14" s="48"/>
      <c r="H14" s="54" t="s">
        <v>194</v>
      </c>
      <c r="I14" s="100"/>
      <c r="J14" s="52" t="s">
        <v>19</v>
      </c>
      <c r="K14" s="55">
        <f>Expenditure!N251-L14</f>
        <v>0</v>
      </c>
      <c r="L14" s="53">
        <f>SUMIF(Expenditure!$E$4:$E$250, "Y", Expenditure!N4:N250)</f>
        <v>0</v>
      </c>
      <c r="M14" s="101">
        <f t="shared" si="0"/>
        <v>0</v>
      </c>
    </row>
    <row r="15" spans="1:13" ht="18" x14ac:dyDescent="0.4">
      <c r="A15" s="52">
        <v>5</v>
      </c>
      <c r="B15" s="100" t="s">
        <v>142</v>
      </c>
      <c r="C15" s="52"/>
      <c r="D15" s="53">
        <f>Income!M$251-E15</f>
        <v>0</v>
      </c>
      <c r="E15" s="56">
        <f>SUMIF(Income!$E$4:$E$250, "Y", Income!M4:M250)</f>
        <v>0</v>
      </c>
      <c r="F15" s="101">
        <f>D15+E15</f>
        <v>0</v>
      </c>
      <c r="G15" s="48"/>
      <c r="H15" s="54">
        <v>17</v>
      </c>
      <c r="I15" s="100" t="s">
        <v>48</v>
      </c>
      <c r="J15" s="52"/>
      <c r="K15" s="55">
        <f>Expenditure!$O$251-L15</f>
        <v>0</v>
      </c>
      <c r="L15" s="53">
        <f>SUMIF(Expenditure!$E$4:$E$250, "Y", Expenditure!O4:O250)</f>
        <v>0</v>
      </c>
      <c r="M15" s="101">
        <f t="shared" si="0"/>
        <v>0</v>
      </c>
    </row>
    <row r="16" spans="1:13" ht="18" x14ac:dyDescent="0.4">
      <c r="A16" s="52"/>
      <c r="B16" s="100"/>
      <c r="C16" s="52"/>
      <c r="D16" s="53"/>
      <c r="E16" s="56"/>
      <c r="F16" s="101"/>
      <c r="G16" s="48"/>
      <c r="H16" s="54"/>
      <c r="I16" s="69"/>
      <c r="J16" s="51"/>
      <c r="K16" s="58"/>
      <c r="L16" s="53"/>
      <c r="M16" s="101"/>
    </row>
    <row r="17" spans="1:13" ht="18" x14ac:dyDescent="0.4">
      <c r="A17" s="52">
        <v>6</v>
      </c>
      <c r="B17" s="100" t="s">
        <v>186</v>
      </c>
      <c r="C17" s="52"/>
      <c r="D17" s="53">
        <f>Income!N$251-E17</f>
        <v>0</v>
      </c>
      <c r="E17" s="56">
        <f>SUMIF(Income!$E$4:$E$250, "Y", Income!N4:N250)</f>
        <v>0</v>
      </c>
      <c r="F17" s="101">
        <f>D17+E17</f>
        <v>0</v>
      </c>
      <c r="G17" s="48"/>
      <c r="H17" s="54">
        <v>18</v>
      </c>
      <c r="I17" s="100" t="s">
        <v>5</v>
      </c>
      <c r="J17" s="52"/>
      <c r="K17" s="55">
        <f>Expenditure!$P$251-L17</f>
        <v>0</v>
      </c>
      <c r="L17" s="53">
        <f>SUMIF(Expenditure!$E$4:$E$250, "Y", Expenditure!P4:P250)</f>
        <v>0</v>
      </c>
      <c r="M17" s="101">
        <f>K17+L17</f>
        <v>0</v>
      </c>
    </row>
    <row r="18" spans="1:13" ht="18" x14ac:dyDescent="0.4">
      <c r="A18" s="52"/>
      <c r="B18" s="100"/>
      <c r="C18" s="52"/>
      <c r="D18" s="53"/>
      <c r="E18" s="56"/>
      <c r="F18" s="101"/>
      <c r="G18" s="48"/>
      <c r="H18" s="54"/>
      <c r="I18" s="100"/>
      <c r="J18" s="52"/>
      <c r="K18" s="55"/>
      <c r="L18" s="53"/>
      <c r="M18" s="101"/>
    </row>
    <row r="19" spans="1:13" ht="18" x14ac:dyDescent="0.4">
      <c r="A19" s="52">
        <v>7</v>
      </c>
      <c r="B19" s="100" t="s">
        <v>143</v>
      </c>
      <c r="C19" s="52"/>
      <c r="D19" s="53">
        <f>Income!O$251-E19</f>
        <v>0</v>
      </c>
      <c r="E19" s="56">
        <f>SUMIF(Income!$E$4:$E$250, "Y", Income!O4:O250)</f>
        <v>0</v>
      </c>
      <c r="F19" s="101">
        <f>D19+E19</f>
        <v>0</v>
      </c>
      <c r="G19" s="48"/>
      <c r="H19" s="54">
        <v>19</v>
      </c>
      <c r="I19" s="100" t="s">
        <v>161</v>
      </c>
      <c r="J19" s="52"/>
      <c r="K19" s="55">
        <f>Expenditure!$Q$251-L19</f>
        <v>0</v>
      </c>
      <c r="L19" s="53">
        <f>SUMIF(Expenditure!$E$4:$E$250, "Y", Expenditure!Q4:Q250)</f>
        <v>0</v>
      </c>
      <c r="M19" s="101">
        <f>K19+L19</f>
        <v>0</v>
      </c>
    </row>
    <row r="20" spans="1:13" ht="18" x14ac:dyDescent="0.4">
      <c r="A20" s="52"/>
      <c r="B20" s="100"/>
      <c r="C20" s="52"/>
      <c r="D20" s="53"/>
      <c r="E20" s="56"/>
      <c r="F20" s="101"/>
      <c r="G20" s="48"/>
      <c r="H20" s="54"/>
      <c r="I20" s="100"/>
      <c r="J20" s="52"/>
      <c r="K20" s="55"/>
      <c r="L20" s="53"/>
      <c r="M20" s="101"/>
    </row>
    <row r="21" spans="1:13" ht="18" x14ac:dyDescent="0.4">
      <c r="A21" s="52">
        <v>8</v>
      </c>
      <c r="B21" s="100" t="s">
        <v>5</v>
      </c>
      <c r="C21" s="52"/>
      <c r="D21" s="53">
        <f>Income!P$251-E21</f>
        <v>0</v>
      </c>
      <c r="E21" s="56">
        <f>SUMIF(Income!$E$4:$E$250, "Y", Income!P4:P250)</f>
        <v>0</v>
      </c>
      <c r="F21" s="101">
        <f>D21+E21</f>
        <v>0</v>
      </c>
      <c r="G21" s="48"/>
      <c r="H21" s="54">
        <v>20</v>
      </c>
      <c r="I21" s="100" t="s">
        <v>162</v>
      </c>
      <c r="J21" s="52"/>
      <c r="K21" s="55">
        <f>Expenditure!$R$251-L21</f>
        <v>0</v>
      </c>
      <c r="L21" s="53">
        <f>SUMIF(Expenditure!$E$4:$E$250, "Y", Expenditure!R4:R250)</f>
        <v>0</v>
      </c>
      <c r="M21" s="101">
        <f>K21+L21</f>
        <v>0</v>
      </c>
    </row>
    <row r="22" spans="1:13" ht="18" x14ac:dyDescent="0.4">
      <c r="A22" s="52"/>
      <c r="B22" s="100"/>
      <c r="C22" s="52"/>
      <c r="D22" s="53"/>
      <c r="E22" s="56"/>
      <c r="F22" s="101"/>
      <c r="G22" s="48"/>
      <c r="H22" s="54"/>
      <c r="I22" s="100"/>
      <c r="J22" s="52"/>
      <c r="K22" s="55"/>
      <c r="L22" s="53"/>
      <c r="M22" s="101"/>
    </row>
    <row r="23" spans="1:13" ht="18" x14ac:dyDescent="0.4">
      <c r="A23" s="52">
        <v>9</v>
      </c>
      <c r="B23" s="100" t="s">
        <v>144</v>
      </c>
      <c r="C23" s="52"/>
      <c r="D23" s="53">
        <f>Income!Q$251-E23</f>
        <v>0</v>
      </c>
      <c r="E23" s="56">
        <f>SUMIF(Income!$E$4:$E$250, "Y", Income!Q4:Q250)</f>
        <v>0</v>
      </c>
      <c r="F23" s="101">
        <f>D23+E23</f>
        <v>0</v>
      </c>
      <c r="G23" s="48"/>
      <c r="H23" s="54">
        <v>21</v>
      </c>
      <c r="I23" s="100" t="s">
        <v>163</v>
      </c>
      <c r="J23" s="52"/>
      <c r="K23" s="55">
        <f>Expenditure!$S$251-L23</f>
        <v>0</v>
      </c>
      <c r="L23" s="53">
        <f>SUMIF(Expenditure!$E$4:$E$250, "Y", Expenditure!S4:S250)</f>
        <v>0</v>
      </c>
      <c r="M23" s="101">
        <f>K23+L23</f>
        <v>0</v>
      </c>
    </row>
    <row r="24" spans="1:13" ht="18" x14ac:dyDescent="0.4">
      <c r="A24" s="52"/>
      <c r="B24" s="100"/>
      <c r="C24" s="52"/>
      <c r="D24" s="53"/>
      <c r="E24" s="56"/>
      <c r="F24" s="101"/>
      <c r="G24" s="48"/>
      <c r="H24" s="54"/>
      <c r="I24" s="69"/>
      <c r="J24" s="51"/>
      <c r="K24" s="58"/>
      <c r="L24" s="53"/>
      <c r="M24" s="101"/>
    </row>
    <row r="25" spans="1:13" ht="18" x14ac:dyDescent="0.4">
      <c r="A25" s="52" t="s">
        <v>76</v>
      </c>
      <c r="B25" s="100" t="s">
        <v>91</v>
      </c>
      <c r="C25" s="52" t="s">
        <v>157</v>
      </c>
      <c r="D25" s="53">
        <f>Income!R$251-E25</f>
        <v>0</v>
      </c>
      <c r="E25" s="56">
        <f>SUMIF(Income!$E$4:$E$250, "Y", Income!R4:R250)</f>
        <v>0</v>
      </c>
      <c r="F25" s="101">
        <f>D25+E25</f>
        <v>0</v>
      </c>
      <c r="G25" s="48"/>
      <c r="H25" s="54" t="s">
        <v>164</v>
      </c>
      <c r="I25" s="100" t="s">
        <v>91</v>
      </c>
      <c r="J25" s="52" t="s">
        <v>165</v>
      </c>
      <c r="K25" s="55">
        <f>Expenditure!$T$251-L25</f>
        <v>0</v>
      </c>
      <c r="L25" s="53">
        <f>SUMIF(Expenditure!$E$4:$E$250, "Y", Expenditure!T4:T250)</f>
        <v>0</v>
      </c>
      <c r="M25" s="101">
        <f>K25+L25</f>
        <v>0</v>
      </c>
    </row>
    <row r="26" spans="1:13" ht="18" x14ac:dyDescent="0.4">
      <c r="A26" s="52" t="s">
        <v>77</v>
      </c>
      <c r="B26" s="100"/>
      <c r="C26" s="52" t="s">
        <v>158</v>
      </c>
      <c r="D26" s="53">
        <f>Income!S$251-E26</f>
        <v>0</v>
      </c>
      <c r="E26" s="56">
        <f>SUMIF(Income!$E$4:$E$250, "Y", Income!S4:S250)</f>
        <v>0</v>
      </c>
      <c r="F26" s="101">
        <f>D26+E26</f>
        <v>0</v>
      </c>
      <c r="G26" s="48"/>
      <c r="H26" s="54" t="s">
        <v>166</v>
      </c>
      <c r="I26" s="100"/>
      <c r="J26" s="52" t="s">
        <v>167</v>
      </c>
      <c r="K26" s="55">
        <f>Expenditure!$U$251-L26</f>
        <v>0</v>
      </c>
      <c r="L26" s="53">
        <f>SUMIF(Expenditure!$E$4:$E$250, "Y", Expenditure!U4:U250)</f>
        <v>0</v>
      </c>
      <c r="M26" s="101">
        <f>K26+L26</f>
        <v>0</v>
      </c>
    </row>
    <row r="27" spans="1:13" ht="18" x14ac:dyDescent="0.4">
      <c r="A27" s="52" t="s">
        <v>155</v>
      </c>
      <c r="B27" s="100"/>
      <c r="C27" s="52" t="s">
        <v>159</v>
      </c>
      <c r="D27" s="53">
        <f>Income!T$251-E27</f>
        <v>0</v>
      </c>
      <c r="E27" s="56">
        <f>SUMIF(Income!$E$4:$E$250, "Y", Income!T4:T250)</f>
        <v>0</v>
      </c>
      <c r="F27" s="101">
        <f>D27+E27</f>
        <v>0</v>
      </c>
      <c r="G27" s="48"/>
      <c r="H27" s="54" t="s">
        <v>168</v>
      </c>
      <c r="I27" s="69"/>
      <c r="J27" s="52" t="s">
        <v>169</v>
      </c>
      <c r="K27" s="55">
        <f>Expenditure!$V$251-L27</f>
        <v>0</v>
      </c>
      <c r="L27" s="53">
        <f>SUMIF(Expenditure!$E$4:$E$250, "Y", Expenditure!V4:V250)</f>
        <v>0</v>
      </c>
      <c r="M27" s="101">
        <f>K27+L27</f>
        <v>0</v>
      </c>
    </row>
    <row r="28" spans="1:13" ht="18" x14ac:dyDescent="0.4">
      <c r="A28" s="52" t="s">
        <v>156</v>
      </c>
      <c r="B28" s="100"/>
      <c r="C28" s="52" t="s">
        <v>160</v>
      </c>
      <c r="D28" s="53">
        <f>Income!U$251-E28</f>
        <v>0</v>
      </c>
      <c r="E28" s="56">
        <f>SUMIF(Income!$E$4:$E$250, "Y", Income!U4:U250)</f>
        <v>0</v>
      </c>
      <c r="F28" s="101">
        <f>D28+E28</f>
        <v>0</v>
      </c>
      <c r="G28" s="48"/>
      <c r="H28" s="54" t="s">
        <v>170</v>
      </c>
      <c r="I28" s="69"/>
      <c r="J28" s="52" t="s">
        <v>171</v>
      </c>
      <c r="K28" s="55">
        <f>Expenditure!$W$251-L28</f>
        <v>0</v>
      </c>
      <c r="L28" s="53">
        <f>SUMIF(Expenditure!$E$4:$E$250, "Y", Expenditure!W4:W250)</f>
        <v>0</v>
      </c>
      <c r="M28" s="101">
        <f>K28+L28</f>
        <v>0</v>
      </c>
    </row>
    <row r="29" spans="1:13" ht="18" x14ac:dyDescent="0.4">
      <c r="A29" s="48"/>
      <c r="B29" s="69"/>
      <c r="C29" s="51"/>
      <c r="D29" s="58"/>
      <c r="E29" s="58"/>
      <c r="F29" s="83"/>
      <c r="G29" s="48"/>
      <c r="H29" s="54"/>
      <c r="I29" s="69"/>
      <c r="J29" s="51"/>
      <c r="K29" s="58"/>
      <c r="L29" s="53"/>
      <c r="M29" s="101"/>
    </row>
    <row r="30" spans="1:13" ht="18" x14ac:dyDescent="0.4">
      <c r="A30" s="52">
        <v>11</v>
      </c>
      <c r="B30" s="100" t="s">
        <v>69</v>
      </c>
      <c r="C30" s="52"/>
      <c r="D30" s="53">
        <f>Income!V$251-E30</f>
        <v>0</v>
      </c>
      <c r="E30" s="56">
        <f>SUMIF(Income!$E$4:$E$250, "Y", Income!V4:V250)</f>
        <v>0</v>
      </c>
      <c r="F30" s="101">
        <f>D30+E30</f>
        <v>0</v>
      </c>
      <c r="G30" s="48"/>
      <c r="H30" s="54">
        <v>23</v>
      </c>
      <c r="I30" s="100" t="s">
        <v>172</v>
      </c>
      <c r="J30" s="52"/>
      <c r="K30" s="55">
        <f>Expenditure!$X$251-L30</f>
        <v>0</v>
      </c>
      <c r="L30" s="53">
        <f>SUMIF(Expenditure!$E$4:$E$250, "Y", Expenditure!X4:X250)</f>
        <v>0</v>
      </c>
      <c r="M30" s="101">
        <f>K30+L30</f>
        <v>0</v>
      </c>
    </row>
    <row r="31" spans="1:13" ht="18" x14ac:dyDescent="0.4">
      <c r="A31" s="52"/>
      <c r="B31" s="69"/>
      <c r="C31" s="52"/>
      <c r="D31" s="53"/>
      <c r="E31" s="56"/>
      <c r="F31" s="101"/>
      <c r="G31" s="48"/>
      <c r="H31" s="54"/>
      <c r="I31" s="100"/>
      <c r="J31" s="52"/>
      <c r="K31" s="55"/>
      <c r="L31" s="53"/>
      <c r="M31" s="101"/>
    </row>
    <row r="32" spans="1:13" ht="18" x14ac:dyDescent="0.4">
      <c r="A32" s="52">
        <v>12</v>
      </c>
      <c r="B32" s="100" t="s">
        <v>145</v>
      </c>
      <c r="C32" s="52"/>
      <c r="D32" s="53">
        <f>Income!W$251-E32</f>
        <v>0</v>
      </c>
      <c r="E32" s="56">
        <f>SUMIF(Income!$E$4:$E$250, "Y", Income!W4:W250)</f>
        <v>0</v>
      </c>
      <c r="F32" s="101">
        <f>D32+E32</f>
        <v>0</v>
      </c>
      <c r="G32" s="48"/>
      <c r="H32" s="54">
        <v>24</v>
      </c>
      <c r="I32" s="100" t="s">
        <v>90</v>
      </c>
      <c r="J32" s="52"/>
      <c r="K32" s="55">
        <f>Expenditure!$Y$251-L32</f>
        <v>0</v>
      </c>
      <c r="L32" s="53">
        <f>SUMIF(Expenditure!$E$4:$E$250, "Y", Expenditure!Y4:Y250)</f>
        <v>0</v>
      </c>
      <c r="M32" s="101">
        <f>K32+L32</f>
        <v>0</v>
      </c>
    </row>
    <row r="33" spans="1:14" ht="18" x14ac:dyDescent="0.4">
      <c r="A33" s="52"/>
      <c r="B33" s="69"/>
      <c r="C33" s="51"/>
      <c r="D33" s="53"/>
      <c r="E33" s="56"/>
      <c r="F33" s="101"/>
      <c r="G33" s="48"/>
      <c r="H33" s="54"/>
      <c r="I33" s="69"/>
      <c r="J33" s="51"/>
      <c r="K33" s="58"/>
      <c r="L33" s="53"/>
      <c r="M33" s="101"/>
    </row>
    <row r="34" spans="1:14" ht="18" x14ac:dyDescent="0.4">
      <c r="A34" s="52">
        <v>13</v>
      </c>
      <c r="B34" s="100" t="s">
        <v>86</v>
      </c>
      <c r="C34" s="52"/>
      <c r="D34" s="53">
        <f>Income!X$251-E34</f>
        <v>0</v>
      </c>
      <c r="E34" s="53">
        <f>SUMIF(Income!$E$4:$E$250, "Y", Income!X4:X250)</f>
        <v>0</v>
      </c>
      <c r="F34" s="101">
        <f>D34+E34</f>
        <v>0</v>
      </c>
      <c r="G34" s="48"/>
      <c r="H34" s="54">
        <v>25</v>
      </c>
      <c r="I34" s="100" t="s">
        <v>147</v>
      </c>
      <c r="J34" s="52"/>
      <c r="K34" s="55">
        <f>Expenditure!$Z$251-L34</f>
        <v>0</v>
      </c>
      <c r="L34" s="53">
        <f>SUMIF(Expenditure!$E$4:$E$250, "Y", Expenditure!Z4:Z250)</f>
        <v>0</v>
      </c>
      <c r="M34" s="101">
        <f>K34+L34</f>
        <v>0</v>
      </c>
    </row>
    <row r="35" spans="1:14" ht="18" x14ac:dyDescent="0.4">
      <c r="A35" s="52"/>
      <c r="B35" s="69"/>
      <c r="C35" s="52"/>
      <c r="D35" s="53"/>
      <c r="E35" s="56"/>
      <c r="F35" s="101"/>
      <c r="G35" s="51"/>
      <c r="H35" s="54"/>
      <c r="I35" s="69"/>
      <c r="J35" s="51"/>
      <c r="K35" s="58"/>
      <c r="L35" s="53"/>
      <c r="M35" s="101"/>
    </row>
    <row r="36" spans="1:14" ht="18" x14ac:dyDescent="0.4">
      <c r="A36" s="52">
        <v>14</v>
      </c>
      <c r="B36" s="100" t="s">
        <v>146</v>
      </c>
      <c r="C36" s="52"/>
      <c r="D36" s="53">
        <f>Income!Y$251-E36</f>
        <v>0</v>
      </c>
      <c r="E36" s="56">
        <f>SUMIF(Income!$E$4:$E$250, "Y", Income!Y4:Y250)</f>
        <v>0</v>
      </c>
      <c r="F36" s="101">
        <f>D36+E36</f>
        <v>0</v>
      </c>
      <c r="G36" s="51"/>
      <c r="H36" s="54">
        <v>26</v>
      </c>
      <c r="I36" s="100" t="s">
        <v>148</v>
      </c>
      <c r="J36" s="52"/>
      <c r="K36" s="55">
        <f>Expenditure!$AA$251-L36</f>
        <v>0</v>
      </c>
      <c r="L36" s="53">
        <f>SUMIF(Expenditure!$E$4:$E$250, "Y", Expenditure!AA4:AA250)</f>
        <v>0</v>
      </c>
      <c r="M36" s="101">
        <f>K36+L36</f>
        <v>0</v>
      </c>
    </row>
    <row r="37" spans="1:14" ht="18" x14ac:dyDescent="0.4">
      <c r="A37" s="52"/>
      <c r="B37" s="100"/>
      <c r="C37" s="52"/>
      <c r="D37" s="53"/>
      <c r="E37" s="56"/>
      <c r="F37" s="101"/>
      <c r="G37" s="51"/>
      <c r="H37" s="54"/>
      <c r="I37" s="69"/>
      <c r="J37" s="51"/>
      <c r="K37" s="58"/>
      <c r="L37" s="53"/>
      <c r="M37" s="101"/>
    </row>
    <row r="38" spans="1:14" ht="18" x14ac:dyDescent="0.4">
      <c r="A38" s="51"/>
      <c r="B38" s="89"/>
      <c r="C38" s="51"/>
      <c r="D38" s="58"/>
      <c r="E38" s="58"/>
      <c r="F38" s="102"/>
      <c r="G38" s="51"/>
      <c r="H38" s="54">
        <v>27</v>
      </c>
      <c r="I38" s="100" t="s">
        <v>84</v>
      </c>
      <c r="J38" s="52"/>
      <c r="K38" s="55">
        <f>Expenditure!$AB$251-L38</f>
        <v>0</v>
      </c>
      <c r="L38" s="53">
        <f>SUMIF(Expenditure!$E$4:$E$250, "Y", Expenditure!AB4:AB250)</f>
        <v>0</v>
      </c>
      <c r="M38" s="101">
        <f>K38+L38</f>
        <v>0</v>
      </c>
    </row>
    <row r="39" spans="1:14" ht="18" x14ac:dyDescent="0.4">
      <c r="A39" s="51"/>
      <c r="B39" s="89"/>
      <c r="C39" s="51"/>
      <c r="D39" s="58"/>
      <c r="E39" s="58"/>
      <c r="F39" s="102"/>
      <c r="G39" s="51"/>
      <c r="H39" s="54"/>
      <c r="I39" s="69"/>
      <c r="J39" s="51"/>
      <c r="K39" s="58"/>
      <c r="L39" s="53"/>
      <c r="M39" s="101"/>
    </row>
    <row r="40" spans="1:14" ht="18" x14ac:dyDescent="0.4">
      <c r="A40" s="51"/>
      <c r="B40" s="89"/>
      <c r="C40" s="51"/>
      <c r="D40" s="58"/>
      <c r="E40" s="58"/>
      <c r="F40" s="102"/>
      <c r="G40" s="51"/>
      <c r="H40" s="54">
        <v>28</v>
      </c>
      <c r="I40" s="100" t="s">
        <v>83</v>
      </c>
      <c r="J40" s="52"/>
      <c r="K40" s="55">
        <f>Expenditure!$AC$251-L40</f>
        <v>0</v>
      </c>
      <c r="L40" s="53">
        <f>SUMIF(Expenditure!$E$4:$E$250, "Y", Expenditure!AC4:AC250)</f>
        <v>0</v>
      </c>
      <c r="M40" s="101">
        <f>K40+L40</f>
        <v>0</v>
      </c>
    </row>
    <row r="41" spans="1:14" ht="18" x14ac:dyDescent="0.4">
      <c r="A41" s="51"/>
      <c r="B41" s="89"/>
      <c r="C41" s="51"/>
      <c r="D41" s="58"/>
      <c r="E41" s="58"/>
      <c r="F41" s="102"/>
      <c r="G41" s="51"/>
      <c r="H41" s="54"/>
      <c r="I41" s="100"/>
      <c r="J41" s="52"/>
      <c r="K41" s="55"/>
      <c r="L41" s="53"/>
      <c r="M41" s="101"/>
    </row>
    <row r="42" spans="1:14" ht="18.5" thickBot="1" x14ac:dyDescent="0.45">
      <c r="A42" s="51"/>
      <c r="B42" s="103" t="s">
        <v>25</v>
      </c>
      <c r="C42" s="74"/>
      <c r="D42" s="59">
        <f>SUM(D7:D41)</f>
        <v>0</v>
      </c>
      <c r="E42" s="59">
        <f>SUM(E7:E41)</f>
        <v>0</v>
      </c>
      <c r="F42" s="104">
        <f>SUM(F7:F41)</f>
        <v>0</v>
      </c>
      <c r="G42" s="51"/>
      <c r="H42" s="54"/>
      <c r="I42" s="103" t="s">
        <v>26</v>
      </c>
      <c r="J42" s="74"/>
      <c r="K42" s="60">
        <f>SUM(K7:K41)</f>
        <v>0</v>
      </c>
      <c r="L42" s="60">
        <f>SUM(L7:L41)</f>
        <v>0</v>
      </c>
      <c r="M42" s="105">
        <f>SUM(M7:M41)</f>
        <v>0</v>
      </c>
    </row>
    <row r="43" spans="1:14" ht="17.5" x14ac:dyDescent="0.35">
      <c r="A43" s="61"/>
      <c r="B43" s="61"/>
      <c r="C43" s="61"/>
      <c r="D43" s="61"/>
      <c r="E43" s="61"/>
      <c r="F43" s="61"/>
      <c r="G43" s="61"/>
      <c r="H43" s="61"/>
      <c r="I43" s="61"/>
      <c r="J43" s="61"/>
      <c r="K43" s="62"/>
      <c r="L43" s="63"/>
      <c r="M43" s="62"/>
    </row>
    <row r="44" spans="1:14" ht="17.5" x14ac:dyDescent="0.35">
      <c r="A44" s="48"/>
      <c r="B44" s="48"/>
      <c r="C44" s="48"/>
      <c r="D44" s="48"/>
      <c r="E44" s="48"/>
      <c r="F44" s="48"/>
      <c r="G44" s="48"/>
      <c r="H44" s="48"/>
      <c r="I44" s="48"/>
      <c r="J44" s="48"/>
      <c r="K44" s="48"/>
      <c r="L44" s="64"/>
      <c r="M44" s="48"/>
    </row>
    <row r="45" spans="1:14" ht="18" x14ac:dyDescent="0.4">
      <c r="A45" s="50" t="s">
        <v>50</v>
      </c>
      <c r="B45" s="48"/>
      <c r="C45" s="48"/>
      <c r="D45" s="48"/>
      <c r="E45" s="48"/>
      <c r="F45" s="48"/>
      <c r="G45" s="48"/>
      <c r="H45" s="48"/>
      <c r="I45" s="48"/>
      <c r="J45" s="48"/>
      <c r="K45" s="48"/>
      <c r="L45" s="64"/>
      <c r="M45" s="48"/>
    </row>
    <row r="46" spans="1:14" ht="18" thickBot="1" x14ac:dyDescent="0.4">
      <c r="A46" s="48"/>
      <c r="B46" s="48"/>
      <c r="C46" s="48"/>
      <c r="D46" s="48"/>
      <c r="E46" s="48"/>
      <c r="F46" s="48"/>
      <c r="G46" s="48"/>
      <c r="H46" s="48"/>
      <c r="I46" s="48"/>
      <c r="J46" s="48"/>
      <c r="K46" s="48"/>
      <c r="L46" s="191" t="s">
        <v>68</v>
      </c>
      <c r="M46" s="191" t="s">
        <v>47</v>
      </c>
      <c r="N46" s="191" t="s">
        <v>54</v>
      </c>
    </row>
    <row r="47" spans="1:14" ht="18" x14ac:dyDescent="0.4">
      <c r="A47" s="1"/>
      <c r="B47" s="65" t="s">
        <v>102</v>
      </c>
      <c r="C47" s="66"/>
      <c r="D47" s="498" t="s">
        <v>96</v>
      </c>
      <c r="E47" s="499"/>
      <c r="F47" s="48"/>
      <c r="G47" s="48"/>
      <c r="H47" s="67" t="s">
        <v>105</v>
      </c>
      <c r="I47" s="65" t="s">
        <v>124</v>
      </c>
      <c r="J47" s="68">
        <f>A3</f>
        <v>45658</v>
      </c>
      <c r="K47" s="68"/>
      <c r="L47" s="192">
        <f>'Start of Year'!D23-'Start of Year'!D28</f>
        <v>0</v>
      </c>
      <c r="M47" s="192">
        <f>'Start of Year'!D28</f>
        <v>0</v>
      </c>
      <c r="N47" s="192">
        <f>L47+M47</f>
        <v>0</v>
      </c>
    </row>
    <row r="48" spans="1:14" ht="17.5" x14ac:dyDescent="0.35">
      <c r="A48" s="48"/>
      <c r="B48" s="69"/>
      <c r="C48" s="51"/>
      <c r="D48" s="51"/>
      <c r="E48" s="70"/>
      <c r="F48" s="48"/>
      <c r="G48" s="48"/>
      <c r="H48" s="49"/>
      <c r="I48" s="69"/>
      <c r="J48" s="51"/>
      <c r="K48" s="51"/>
      <c r="L48" s="193"/>
      <c r="M48" s="193"/>
      <c r="N48" s="193"/>
    </row>
    <row r="49" spans="1:14" ht="18" x14ac:dyDescent="0.4">
      <c r="A49" s="48"/>
      <c r="B49" s="71" t="s">
        <v>30</v>
      </c>
      <c r="C49" s="61" t="s">
        <v>32</v>
      </c>
      <c r="D49" s="61"/>
      <c r="E49" s="72" t="s">
        <v>21</v>
      </c>
      <c r="F49" s="48"/>
      <c r="G49" s="48"/>
      <c r="H49" s="67" t="s">
        <v>106</v>
      </c>
      <c r="I49" s="69" t="s">
        <v>103</v>
      </c>
      <c r="J49" s="51"/>
      <c r="K49" s="51"/>
      <c r="L49" s="193">
        <f>D42</f>
        <v>0</v>
      </c>
      <c r="M49" s="193">
        <f>E42</f>
        <v>0</v>
      </c>
      <c r="N49" s="193">
        <f>L49+M49</f>
        <v>0</v>
      </c>
    </row>
    <row r="50" spans="1:14" ht="18" x14ac:dyDescent="0.4">
      <c r="A50" s="48"/>
      <c r="B50" s="110" t="s">
        <v>30</v>
      </c>
      <c r="C50" s="111" t="s">
        <v>27</v>
      </c>
      <c r="D50" s="111"/>
      <c r="E50" s="112"/>
      <c r="F50" s="48"/>
      <c r="G50" s="48"/>
      <c r="H50" s="67" t="s">
        <v>107</v>
      </c>
      <c r="I50" s="69" t="s">
        <v>104</v>
      </c>
      <c r="J50" s="51"/>
      <c r="K50" s="51"/>
      <c r="L50" s="193">
        <f>K42</f>
        <v>0</v>
      </c>
      <c r="M50" s="193">
        <f>L42</f>
        <v>0</v>
      </c>
      <c r="N50" s="193">
        <f>L50+M50</f>
        <v>0</v>
      </c>
    </row>
    <row r="51" spans="1:14" ht="18" x14ac:dyDescent="0.4">
      <c r="A51" s="48"/>
      <c r="B51" s="110" t="s">
        <v>30</v>
      </c>
      <c r="C51" s="111" t="s">
        <v>31</v>
      </c>
      <c r="D51" s="111"/>
      <c r="E51" s="112"/>
      <c r="F51" s="48"/>
      <c r="G51" s="48"/>
      <c r="H51" s="67"/>
      <c r="I51" s="69"/>
      <c r="J51" s="51"/>
      <c r="K51" s="51"/>
      <c r="L51" s="194"/>
      <c r="M51" s="194"/>
      <c r="N51" s="194"/>
    </row>
    <row r="52" spans="1:14" ht="18.5" thickBot="1" x14ac:dyDescent="0.45">
      <c r="A52" s="48"/>
      <c r="B52" s="110"/>
      <c r="C52" s="111"/>
      <c r="D52" s="111"/>
      <c r="E52" s="113"/>
      <c r="F52" s="48"/>
      <c r="G52" s="48"/>
      <c r="H52" s="67" t="s">
        <v>108</v>
      </c>
      <c r="I52" s="73" t="s">
        <v>125</v>
      </c>
      <c r="J52" s="500" t="str">
        <f>H3</f>
        <v>Period End Date</v>
      </c>
      <c r="K52" s="501"/>
      <c r="L52" s="195">
        <f>L47+L49-L50</f>
        <v>0</v>
      </c>
      <c r="M52" s="195">
        <f>M47+M49-M50</f>
        <v>0</v>
      </c>
      <c r="N52" s="195">
        <f>SUM(L52:M52)</f>
        <v>0</v>
      </c>
    </row>
    <row r="53" spans="1:14" ht="18" x14ac:dyDescent="0.4">
      <c r="A53" s="48"/>
      <c r="B53" s="110"/>
      <c r="C53" s="111"/>
      <c r="D53" s="111"/>
      <c r="E53" s="112"/>
      <c r="F53" s="48"/>
      <c r="G53" s="48"/>
      <c r="H53" s="1"/>
      <c r="I53" s="48"/>
      <c r="J53" s="48"/>
      <c r="K53" s="48"/>
      <c r="L53" s="57"/>
      <c r="M53" s="48"/>
    </row>
    <row r="54" spans="1:14" ht="18" thickBot="1" x14ac:dyDescent="0.4">
      <c r="A54" s="48"/>
      <c r="B54" s="110"/>
      <c r="C54" s="111"/>
      <c r="D54" s="111"/>
      <c r="E54" s="112"/>
      <c r="F54" s="48"/>
      <c r="G54" s="48"/>
      <c r="H54" s="48"/>
      <c r="I54" s="48"/>
      <c r="J54" s="48"/>
      <c r="K54" s="48"/>
      <c r="L54" s="57"/>
      <c r="M54" s="48"/>
    </row>
    <row r="55" spans="1:14" ht="18.5" thickBot="1" x14ac:dyDescent="0.45">
      <c r="A55" s="67" t="s">
        <v>109</v>
      </c>
      <c r="B55" s="75" t="s">
        <v>116</v>
      </c>
      <c r="C55" s="76"/>
      <c r="D55" s="76"/>
      <c r="E55" s="77">
        <f>SUM(E50:E54)</f>
        <v>0</v>
      </c>
      <c r="F55" s="48"/>
      <c r="G55" s="48"/>
      <c r="H55" s="48"/>
      <c r="I55" s="78"/>
      <c r="J55" s="398"/>
      <c r="K55" s="398"/>
      <c r="L55" s="399"/>
      <c r="M55" s="51"/>
    </row>
    <row r="56" spans="1:14" ht="18.5" thickBot="1" x14ac:dyDescent="0.45">
      <c r="A56" s="67"/>
      <c r="B56" s="80"/>
      <c r="C56" s="80"/>
      <c r="D56" s="80"/>
      <c r="E56" s="81"/>
      <c r="F56" s="48"/>
      <c r="G56" s="48"/>
      <c r="H56" s="48"/>
      <c r="I56" s="69" t="s">
        <v>136</v>
      </c>
      <c r="J56" s="115" t="s">
        <v>135</v>
      </c>
      <c r="K56" s="115"/>
      <c r="L56" s="400"/>
      <c r="M56" s="51"/>
    </row>
    <row r="57" spans="1:14" ht="18" x14ac:dyDescent="0.4">
      <c r="A57" s="67"/>
      <c r="B57" s="65" t="s">
        <v>53</v>
      </c>
      <c r="C57" s="79"/>
      <c r="D57" s="82"/>
      <c r="E57" s="108" t="str">
        <f>H3</f>
        <v>Period End Date</v>
      </c>
      <c r="F57" s="48"/>
      <c r="G57" s="48"/>
      <c r="H57" s="48"/>
      <c r="I57" s="69"/>
      <c r="J57" s="401"/>
      <c r="K57" s="401"/>
      <c r="L57" s="402"/>
      <c r="M57" s="51"/>
    </row>
    <row r="58" spans="1:14" ht="18" x14ac:dyDescent="0.4">
      <c r="A58" s="67" t="s">
        <v>110</v>
      </c>
      <c r="B58" s="69" t="s">
        <v>99</v>
      </c>
      <c r="C58" s="51"/>
      <c r="D58" s="51"/>
      <c r="E58" s="84">
        <f>Income!AB251</f>
        <v>0</v>
      </c>
      <c r="G58" s="48"/>
      <c r="H58" s="48"/>
      <c r="I58" s="69"/>
      <c r="J58" s="401"/>
      <c r="K58" s="401"/>
      <c r="L58" s="403"/>
      <c r="M58" s="51"/>
    </row>
    <row r="59" spans="1:14" ht="18" x14ac:dyDescent="0.4">
      <c r="A59" s="67" t="s">
        <v>111</v>
      </c>
      <c r="B59" s="69" t="s">
        <v>100</v>
      </c>
      <c r="C59" s="51"/>
      <c r="D59" s="51"/>
      <c r="E59" s="85">
        <f>Expenditure!AF251</f>
        <v>0</v>
      </c>
      <c r="F59" s="48"/>
      <c r="G59" s="48"/>
      <c r="H59" s="48"/>
      <c r="I59" s="69" t="s">
        <v>134</v>
      </c>
      <c r="J59" s="115" t="s">
        <v>137</v>
      </c>
      <c r="K59" s="116"/>
      <c r="L59" s="117"/>
      <c r="M59" s="51"/>
    </row>
    <row r="60" spans="1:14" ht="18.5" thickBot="1" x14ac:dyDescent="0.45">
      <c r="A60" s="67" t="s">
        <v>112</v>
      </c>
      <c r="B60" s="73" t="s">
        <v>101</v>
      </c>
      <c r="C60" s="74"/>
      <c r="D60" s="74"/>
      <c r="E60" s="86">
        <f>E55+E58-E59</f>
        <v>0</v>
      </c>
      <c r="F60" s="48"/>
      <c r="G60" s="48"/>
      <c r="H60" s="48"/>
      <c r="I60" s="69"/>
      <c r="J60" s="401"/>
      <c r="K60" s="401"/>
      <c r="L60" s="404"/>
      <c r="M60" s="51"/>
    </row>
    <row r="61" spans="1:14" ht="18.5" thickBot="1" x14ac:dyDescent="0.45">
      <c r="A61" s="67"/>
      <c r="B61" s="48"/>
      <c r="C61" s="48"/>
      <c r="D61" s="48"/>
      <c r="E61" s="64"/>
      <c r="F61" s="48"/>
      <c r="G61" s="48"/>
      <c r="H61" s="48"/>
      <c r="I61" s="69"/>
      <c r="J61" s="115" t="s">
        <v>135</v>
      </c>
      <c r="K61" s="115"/>
      <c r="L61" s="400"/>
      <c r="M61" s="51"/>
    </row>
    <row r="62" spans="1:14" ht="18" x14ac:dyDescent="0.4">
      <c r="A62" s="67"/>
      <c r="B62" s="78"/>
      <c r="C62" s="79"/>
      <c r="D62" s="79"/>
      <c r="E62" s="109" t="str">
        <f>H3</f>
        <v>Period End Date</v>
      </c>
      <c r="F62" s="48"/>
      <c r="G62" s="48"/>
      <c r="H62" s="48"/>
      <c r="I62" s="69"/>
      <c r="J62" s="401"/>
      <c r="K62" s="401"/>
      <c r="L62" s="403"/>
      <c r="M62" s="51"/>
    </row>
    <row r="63" spans="1:14" ht="18" x14ac:dyDescent="0.4">
      <c r="A63" s="67" t="s">
        <v>113</v>
      </c>
      <c r="B63" s="87" t="s">
        <v>88</v>
      </c>
      <c r="C63" s="88" t="s">
        <v>65</v>
      </c>
      <c r="D63" s="88"/>
      <c r="E63" s="114">
        <v>0</v>
      </c>
      <c r="F63" s="48"/>
      <c r="G63" s="48"/>
      <c r="H63" s="48"/>
      <c r="I63" s="89"/>
      <c r="J63" s="115" t="s">
        <v>0</v>
      </c>
      <c r="K63" s="118"/>
      <c r="L63" s="119"/>
      <c r="M63" s="51"/>
    </row>
    <row r="64" spans="1:14" ht="18.5" thickBot="1" x14ac:dyDescent="0.45">
      <c r="A64" s="67" t="s">
        <v>114</v>
      </c>
      <c r="B64" s="90" t="s">
        <v>115</v>
      </c>
      <c r="C64" s="91"/>
      <c r="D64" s="91"/>
      <c r="E64" s="92">
        <f>E60+E63</f>
        <v>0</v>
      </c>
      <c r="F64" s="48"/>
      <c r="G64" s="48"/>
      <c r="H64" s="48"/>
      <c r="I64" s="93"/>
      <c r="J64" s="405"/>
      <c r="K64" s="405"/>
      <c r="L64" s="406"/>
      <c r="M64" s="51"/>
    </row>
    <row r="65" spans="1:16" ht="17.5" x14ac:dyDescent="0.35">
      <c r="A65" s="48"/>
      <c r="B65" s="48"/>
      <c r="C65" s="48"/>
      <c r="D65" s="48"/>
      <c r="E65" s="48"/>
      <c r="F65" s="48"/>
      <c r="G65" s="48"/>
      <c r="H65" s="48"/>
      <c r="I65" s="48"/>
      <c r="J65" s="48"/>
      <c r="K65" s="48"/>
      <c r="L65" s="64"/>
      <c r="M65" s="48"/>
    </row>
    <row r="66" spans="1:16" ht="18" customHeight="1" x14ac:dyDescent="0.35">
      <c r="A66" s="48"/>
      <c r="B66" s="493" t="s">
        <v>87</v>
      </c>
      <c r="C66" s="493"/>
      <c r="D66" s="493"/>
      <c r="E66" s="493"/>
      <c r="F66" s="493"/>
      <c r="G66" s="493"/>
      <c r="H66" s="493"/>
      <c r="I66" s="493"/>
      <c r="J66" s="94"/>
      <c r="K66" s="94"/>
      <c r="L66" s="95">
        <f>N52-E64</f>
        <v>0</v>
      </c>
      <c r="M66" s="48"/>
      <c r="P66" s="188"/>
    </row>
    <row r="67" spans="1:16" ht="17.5" x14ac:dyDescent="0.35">
      <c r="A67" s="48"/>
      <c r="B67" s="48"/>
      <c r="C67" s="48"/>
      <c r="D67" s="48"/>
      <c r="E67" s="48"/>
      <c r="F67" s="48"/>
      <c r="G67" s="48"/>
      <c r="H67" s="48"/>
      <c r="I67" s="48"/>
      <c r="J67" s="48"/>
      <c r="K67" s="48"/>
      <c r="L67" s="48"/>
      <c r="M67" s="48"/>
    </row>
    <row r="68" spans="1:16" ht="18" customHeight="1" x14ac:dyDescent="0.35">
      <c r="A68" s="492" t="s">
        <v>140</v>
      </c>
      <c r="B68" s="492"/>
      <c r="C68" s="492"/>
      <c r="D68" s="492"/>
      <c r="E68" s="492"/>
      <c r="F68" s="492"/>
      <c r="G68" s="492"/>
      <c r="H68" s="492"/>
      <c r="I68" s="492"/>
      <c r="J68" s="492"/>
      <c r="K68" s="492"/>
      <c r="L68" s="492"/>
      <c r="M68" s="48"/>
    </row>
    <row r="69" spans="1:16" ht="13" x14ac:dyDescent="0.25">
      <c r="B69" s="35"/>
      <c r="C69" s="35"/>
      <c r="D69" s="35"/>
      <c r="E69" s="35"/>
      <c r="F69" s="35"/>
      <c r="G69" s="35"/>
      <c r="H69" s="35"/>
      <c r="I69" s="35"/>
      <c r="J69" s="35"/>
      <c r="K69" s="35"/>
      <c r="L69" s="35"/>
    </row>
  </sheetData>
  <sheetProtection formatColumns="0" formatRows="0"/>
  <mergeCells count="10">
    <mergeCell ref="A68:L68"/>
    <mergeCell ref="B66:I66"/>
    <mergeCell ref="A1:M1"/>
    <mergeCell ref="A2:M2"/>
    <mergeCell ref="H3:I3"/>
    <mergeCell ref="A3:F3"/>
    <mergeCell ref="D47:E47"/>
    <mergeCell ref="J52:K52"/>
    <mergeCell ref="A5:A6"/>
    <mergeCell ref="H5:H6"/>
  </mergeCells>
  <phoneticPr fontId="0" type="noConversion"/>
  <conditionalFormatting sqref="L66">
    <cfRule type="cellIs" dxfId="12" priority="1" stopIfTrue="1" operator="notEqual">
      <formula>0</formula>
    </cfRule>
    <cfRule type="cellIs" dxfId="11" priority="2" stopIfTrue="1" operator="equal">
      <formula>0</formula>
    </cfRule>
  </conditionalFormatting>
  <printOptions horizontalCentered="1"/>
  <pageMargins left="0.39370078740157483" right="0.39370078740157483" top="0.39370078740157483" bottom="0.39370078740157483" header="0.39370078740157483" footer="0.39370078740157483"/>
  <pageSetup paperSize="9" scale="4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H29"/>
  <sheetViews>
    <sheetView zoomScaleNormal="100" workbookViewId="0">
      <selection activeCell="B14" sqref="B14"/>
    </sheetView>
  </sheetViews>
  <sheetFormatPr defaultColWidth="9.1796875" defaultRowHeight="12.5" x14ac:dyDescent="0.25"/>
  <cols>
    <col min="1" max="1" width="2.1796875" style="207" customWidth="1"/>
    <col min="2" max="2" width="10.54296875" style="207" customWidth="1"/>
    <col min="3" max="3" width="7.81640625" style="207" customWidth="1"/>
    <col min="4" max="4" width="23.453125" style="207" customWidth="1"/>
    <col min="5" max="5" width="43.7265625" style="207" customWidth="1"/>
    <col min="6" max="6" width="19.7265625" style="207" customWidth="1"/>
    <col min="7" max="7" width="29.7265625" style="207" customWidth="1"/>
    <col min="8" max="8" width="23.7265625" style="207" customWidth="1"/>
    <col min="9" max="22" width="9.1796875" style="346"/>
    <col min="23" max="34" width="9.1796875" style="347"/>
    <col min="35" max="16384" width="9.1796875" style="207"/>
  </cols>
  <sheetData>
    <row r="1" spans="1:34" ht="74.25" customHeight="1" x14ac:dyDescent="0.25"/>
    <row r="2" spans="1:34" ht="20" x14ac:dyDescent="0.4">
      <c r="B2" s="504" t="str">
        <f>"Annual Financial Return Forms for Year ended"&amp;" "&amp;'Start of Year'!F10</f>
        <v>Annual Financial Return Forms for Year ended 31/12/2025</v>
      </c>
      <c r="C2" s="504"/>
      <c r="D2" s="504"/>
      <c r="E2" s="504"/>
      <c r="F2" s="505"/>
      <c r="G2" s="376"/>
      <c r="H2" s="346"/>
      <c r="L2" s="348"/>
      <c r="M2" s="349"/>
    </row>
    <row r="3" spans="1:34" ht="13" x14ac:dyDescent="0.3">
      <c r="D3" s="506"/>
      <c r="E3" s="506"/>
      <c r="F3" s="506"/>
      <c r="H3" s="346"/>
      <c r="L3" s="348" t="b">
        <v>1</v>
      </c>
      <c r="M3" s="349" t="e">
        <v>#N/A</v>
      </c>
    </row>
    <row r="4" spans="1:34" s="350" customFormat="1" x14ac:dyDescent="0.25">
      <c r="D4" s="351"/>
      <c r="E4" s="351"/>
      <c r="F4" s="351"/>
      <c r="I4" s="352"/>
      <c r="J4" s="352"/>
      <c r="K4" s="352"/>
      <c r="L4" s="352"/>
      <c r="M4" s="352"/>
      <c r="N4" s="352"/>
      <c r="O4" s="352"/>
      <c r="P4" s="352"/>
      <c r="Q4" s="352"/>
      <c r="R4" s="352"/>
      <c r="S4" s="352"/>
      <c r="T4" s="352"/>
      <c r="U4" s="352"/>
      <c r="V4" s="352"/>
      <c r="W4" s="353"/>
      <c r="X4" s="353"/>
      <c r="Y4" s="353"/>
      <c r="Z4" s="353"/>
      <c r="AA4" s="353"/>
      <c r="AB4" s="353"/>
      <c r="AC4" s="353"/>
      <c r="AD4" s="353"/>
      <c r="AE4" s="353"/>
      <c r="AF4" s="353"/>
      <c r="AG4" s="353"/>
      <c r="AH4" s="353"/>
    </row>
    <row r="5" spans="1:34" s="238" customFormat="1" ht="18" x14ac:dyDescent="0.4">
      <c r="A5" s="240"/>
      <c r="B5" s="507" t="s">
        <v>327</v>
      </c>
      <c r="C5" s="508"/>
      <c r="D5" s="509" t="str">
        <f>'Start of Year'!F9</f>
        <v>Local Group Branch / Support Group name</v>
      </c>
      <c r="E5" s="509"/>
      <c r="F5" s="509"/>
      <c r="G5" s="354"/>
      <c r="H5" s="355"/>
      <c r="I5" s="246"/>
      <c r="J5" s="246"/>
      <c r="K5" s="246"/>
      <c r="L5" s="246"/>
      <c r="M5" s="246"/>
      <c r="N5" s="246"/>
      <c r="O5" s="246"/>
      <c r="P5" s="246"/>
      <c r="Q5" s="246"/>
      <c r="R5" s="246"/>
      <c r="S5" s="246"/>
      <c r="T5" s="246"/>
      <c r="U5" s="246"/>
      <c r="V5" s="246"/>
      <c r="W5" s="239"/>
      <c r="X5" s="239"/>
      <c r="Y5" s="239"/>
      <c r="Z5" s="239"/>
      <c r="AA5" s="239"/>
      <c r="AB5" s="239"/>
      <c r="AC5" s="239"/>
      <c r="AD5" s="239"/>
      <c r="AE5" s="239"/>
      <c r="AF5" s="239"/>
      <c r="AG5" s="239"/>
      <c r="AH5" s="239"/>
    </row>
    <row r="6" spans="1:34" s="197" customFormat="1" ht="14.25" customHeight="1" x14ac:dyDescent="0.35">
      <c r="A6" s="231"/>
      <c r="I6" s="242"/>
      <c r="J6" s="242"/>
      <c r="K6" s="242"/>
      <c r="L6" s="242"/>
      <c r="M6" s="242"/>
      <c r="N6" s="242"/>
      <c r="O6" s="242"/>
      <c r="P6" s="242"/>
      <c r="Q6" s="242"/>
      <c r="R6" s="242"/>
      <c r="S6" s="242"/>
      <c r="T6" s="242"/>
      <c r="U6" s="242"/>
      <c r="V6" s="242"/>
      <c r="W6" s="230"/>
      <c r="X6" s="230"/>
      <c r="Y6" s="230"/>
      <c r="Z6" s="230"/>
      <c r="AA6" s="230"/>
      <c r="AB6" s="230"/>
      <c r="AC6" s="230"/>
      <c r="AD6" s="230"/>
      <c r="AE6" s="230"/>
      <c r="AF6" s="230"/>
      <c r="AG6" s="230"/>
      <c r="AH6" s="230"/>
    </row>
    <row r="7" spans="1:34" s="197" customFormat="1" ht="17.5" x14ac:dyDescent="0.35">
      <c r="A7" s="231"/>
      <c r="B7" s="356" t="s">
        <v>328</v>
      </c>
      <c r="C7" s="357"/>
      <c r="D7" s="357"/>
      <c r="E7" s="357"/>
      <c r="F7" s="357"/>
      <c r="G7" s="357"/>
      <c r="I7" s="242"/>
      <c r="J7" s="242"/>
      <c r="K7" s="242"/>
      <c r="L7" s="242"/>
      <c r="M7" s="242"/>
      <c r="N7" s="242"/>
      <c r="O7" s="242"/>
      <c r="P7" s="242"/>
      <c r="Q7" s="242"/>
      <c r="R7" s="242"/>
      <c r="S7" s="242"/>
      <c r="T7" s="242"/>
      <c r="U7" s="242"/>
      <c r="V7" s="242"/>
      <c r="W7" s="230"/>
      <c r="X7" s="230"/>
      <c r="Y7" s="230"/>
      <c r="Z7" s="230"/>
      <c r="AA7" s="230"/>
      <c r="AB7" s="230"/>
      <c r="AC7" s="230"/>
      <c r="AD7" s="230"/>
      <c r="AE7" s="230"/>
      <c r="AF7" s="230"/>
      <c r="AG7" s="230"/>
      <c r="AH7" s="230"/>
    </row>
    <row r="8" spans="1:34" s="197" customFormat="1" ht="17.5" x14ac:dyDescent="0.35">
      <c r="A8" s="231"/>
      <c r="B8" s="356" t="s">
        <v>329</v>
      </c>
      <c r="C8" s="357"/>
      <c r="D8" s="357"/>
      <c r="E8" s="357"/>
      <c r="F8" s="357"/>
      <c r="G8" s="357"/>
      <c r="I8" s="242"/>
      <c r="J8" s="242"/>
      <c r="K8" s="242"/>
      <c r="L8" s="242"/>
      <c r="M8" s="242"/>
      <c r="N8" s="242"/>
      <c r="O8" s="242"/>
      <c r="P8" s="242"/>
      <c r="Q8" s="242"/>
      <c r="R8" s="242"/>
      <c r="S8" s="242"/>
      <c r="T8" s="242"/>
      <c r="U8" s="242"/>
      <c r="V8" s="242"/>
      <c r="W8" s="230"/>
      <c r="X8" s="230"/>
      <c r="Y8" s="230"/>
      <c r="Z8" s="230"/>
      <c r="AA8" s="230"/>
      <c r="AB8" s="230"/>
      <c r="AC8" s="230"/>
      <c r="AD8" s="230"/>
      <c r="AE8" s="230"/>
      <c r="AF8" s="230"/>
      <c r="AG8" s="230"/>
      <c r="AH8" s="230"/>
    </row>
    <row r="9" spans="1:34" s="197" customFormat="1" ht="17.5" x14ac:dyDescent="0.35">
      <c r="A9" s="231"/>
      <c r="B9" s="358"/>
      <c r="C9" s="359" t="s">
        <v>330</v>
      </c>
      <c r="D9" s="360"/>
      <c r="E9" s="360"/>
      <c r="F9" s="360"/>
      <c r="G9" s="360"/>
      <c r="H9" s="361"/>
      <c r="I9" s="242"/>
      <c r="J9" s="242"/>
      <c r="K9" s="242"/>
      <c r="L9" s="242"/>
      <c r="M9" s="242"/>
      <c r="N9" s="242"/>
      <c r="O9" s="242"/>
      <c r="P9" s="242"/>
      <c r="Q9" s="242"/>
      <c r="R9" s="242"/>
      <c r="S9" s="242"/>
      <c r="T9" s="242"/>
      <c r="U9" s="242"/>
      <c r="V9" s="242"/>
      <c r="W9" s="230"/>
      <c r="X9" s="230"/>
      <c r="Y9" s="230"/>
      <c r="Z9" s="230"/>
      <c r="AA9" s="230"/>
      <c r="AB9" s="230"/>
      <c r="AC9" s="230"/>
      <c r="AD9" s="230"/>
      <c r="AE9" s="230"/>
      <c r="AF9" s="230"/>
      <c r="AG9" s="230"/>
      <c r="AH9" s="230"/>
    </row>
    <row r="10" spans="1:34" s="197" customFormat="1" ht="17.5" x14ac:dyDescent="0.35">
      <c r="A10" s="231"/>
      <c r="B10" s="362"/>
      <c r="C10" s="363" t="s">
        <v>331</v>
      </c>
      <c r="D10" s="363"/>
      <c r="E10" s="363"/>
      <c r="F10" s="363"/>
      <c r="G10" s="363"/>
      <c r="H10" s="364"/>
      <c r="I10" s="242"/>
      <c r="J10" s="242"/>
      <c r="K10" s="242"/>
      <c r="L10" s="242"/>
      <c r="M10" s="242"/>
      <c r="N10" s="242"/>
      <c r="O10" s="242"/>
      <c r="P10" s="242"/>
      <c r="Q10" s="242"/>
      <c r="R10" s="242"/>
      <c r="S10" s="242"/>
      <c r="T10" s="242"/>
      <c r="U10" s="242"/>
      <c r="V10" s="242"/>
      <c r="W10" s="230"/>
      <c r="X10" s="230"/>
      <c r="Y10" s="230"/>
      <c r="Z10" s="230"/>
      <c r="AA10" s="230"/>
      <c r="AB10" s="230"/>
      <c r="AC10" s="230"/>
      <c r="AD10" s="230"/>
      <c r="AE10" s="230"/>
      <c r="AF10" s="230"/>
      <c r="AG10" s="230"/>
      <c r="AH10" s="230"/>
    </row>
    <row r="11" spans="1:34" s="197" customFormat="1" ht="17.5" x14ac:dyDescent="0.35">
      <c r="A11" s="231"/>
      <c r="B11" s="362"/>
      <c r="C11" s="363" t="str">
        <f>D5&amp;"."</f>
        <v>Local Group Branch / Support Group name.</v>
      </c>
      <c r="D11" s="363"/>
      <c r="E11" s="363"/>
      <c r="F11" s="363"/>
      <c r="G11" s="363"/>
      <c r="H11" s="364"/>
      <c r="I11" s="242"/>
      <c r="J11" s="242"/>
      <c r="K11" s="242"/>
      <c r="L11" s="242"/>
      <c r="M11" s="242"/>
      <c r="N11" s="242"/>
      <c r="O11" s="242"/>
      <c r="P11" s="242"/>
      <c r="Q11" s="242"/>
      <c r="R11" s="242"/>
      <c r="S11" s="242"/>
      <c r="T11" s="242"/>
      <c r="U11" s="242"/>
      <c r="V11" s="242"/>
      <c r="W11" s="230"/>
      <c r="X11" s="230"/>
      <c r="Y11" s="230"/>
      <c r="Z11" s="230"/>
      <c r="AA11" s="230"/>
      <c r="AB11" s="230"/>
      <c r="AC11" s="230"/>
      <c r="AD11" s="230"/>
      <c r="AE11" s="230"/>
      <c r="AF11" s="230"/>
      <c r="AG11" s="230"/>
      <c r="AH11" s="230"/>
    </row>
    <row r="12" spans="1:34" s="197" customFormat="1" ht="17.5" x14ac:dyDescent="0.35">
      <c r="A12" s="231"/>
      <c r="B12" s="362"/>
      <c r="C12" s="510" t="s">
        <v>332</v>
      </c>
      <c r="D12" s="510"/>
      <c r="E12" s="510"/>
      <c r="F12" s="510"/>
      <c r="G12" s="510"/>
      <c r="H12" s="364"/>
      <c r="I12" s="242"/>
      <c r="J12" s="242"/>
      <c r="K12" s="242"/>
      <c r="L12" s="242"/>
      <c r="M12" s="242"/>
      <c r="N12" s="242"/>
      <c r="O12" s="242"/>
      <c r="P12" s="242"/>
      <c r="Q12" s="242"/>
      <c r="R12" s="242"/>
      <c r="S12" s="242"/>
      <c r="T12" s="242"/>
      <c r="U12" s="242"/>
      <c r="V12" s="242"/>
      <c r="W12" s="230"/>
      <c r="X12" s="230"/>
      <c r="Y12" s="230"/>
      <c r="Z12" s="230"/>
      <c r="AA12" s="230"/>
      <c r="AB12" s="230"/>
      <c r="AC12" s="230"/>
      <c r="AD12" s="230"/>
      <c r="AE12" s="230"/>
      <c r="AF12" s="230"/>
      <c r="AG12" s="230"/>
      <c r="AH12" s="230"/>
    </row>
    <row r="13" spans="1:34" s="197" customFormat="1" ht="17.5" x14ac:dyDescent="0.35">
      <c r="A13" s="231"/>
      <c r="B13" s="365"/>
      <c r="C13" s="511" t="s">
        <v>333</v>
      </c>
      <c r="D13" s="511"/>
      <c r="E13" s="382" t="str">
        <f>IF((OR('Financial Report'!N52&gt;=25000, 'Financial Report'!N49&gt;=25000)), "Yes", "No")</f>
        <v>No</v>
      </c>
      <c r="F13" s="366"/>
      <c r="G13" s="366"/>
      <c r="H13" s="367"/>
      <c r="I13" s="368"/>
      <c r="J13" s="242"/>
      <c r="K13" s="242"/>
      <c r="L13" s="242"/>
      <c r="M13" s="242"/>
      <c r="N13" s="242"/>
      <c r="O13" s="242"/>
      <c r="P13" s="242"/>
      <c r="Q13" s="242"/>
      <c r="R13" s="242"/>
      <c r="S13" s="242"/>
      <c r="T13" s="242"/>
      <c r="U13" s="242"/>
      <c r="V13" s="242"/>
      <c r="W13" s="230"/>
      <c r="X13" s="230"/>
      <c r="Y13" s="230"/>
      <c r="Z13" s="230"/>
      <c r="AA13" s="230"/>
      <c r="AB13" s="230"/>
      <c r="AC13" s="230"/>
      <c r="AD13" s="230"/>
      <c r="AE13" s="230"/>
      <c r="AF13" s="230"/>
      <c r="AG13" s="230"/>
      <c r="AH13" s="230"/>
    </row>
    <row r="14" spans="1:34" s="197" customFormat="1" ht="17.5" x14ac:dyDescent="0.35">
      <c r="A14" s="231"/>
      <c r="B14" s="362"/>
      <c r="C14" s="369" t="s">
        <v>334</v>
      </c>
      <c r="D14" s="363"/>
      <c r="E14" s="363"/>
      <c r="F14" s="363"/>
      <c r="G14" s="363"/>
      <c r="H14" s="364"/>
      <c r="I14" s="242"/>
      <c r="J14" s="242"/>
      <c r="K14" s="242"/>
      <c r="L14" s="242"/>
      <c r="M14" s="242"/>
      <c r="N14" s="242"/>
      <c r="O14" s="242"/>
      <c r="P14" s="242"/>
      <c r="Q14" s="242"/>
      <c r="R14" s="242"/>
      <c r="S14" s="242"/>
      <c r="T14" s="242"/>
      <c r="U14" s="242"/>
      <c r="V14" s="242"/>
      <c r="W14" s="230"/>
      <c r="X14" s="230"/>
      <c r="Y14" s="230"/>
      <c r="Z14" s="230"/>
      <c r="AA14" s="230"/>
      <c r="AB14" s="230"/>
      <c r="AC14" s="230"/>
      <c r="AD14" s="230"/>
      <c r="AE14" s="230"/>
      <c r="AF14" s="230"/>
      <c r="AG14" s="230"/>
      <c r="AH14" s="230"/>
    </row>
    <row r="15" spans="1:34" s="197" customFormat="1" ht="17.5" x14ac:dyDescent="0.35">
      <c r="A15" s="231"/>
      <c r="B15" s="362"/>
      <c r="C15" s="363" t="str">
        <f>"I confirm that no bank accounts, cash balances or similar existed during "&amp;TEXT('Start of Year'!F10,"yyyy")&amp;" for  "</f>
        <v xml:space="preserve">I confirm that no bank accounts, cash balances or similar existed during 2025 for  </v>
      </c>
      <c r="D15" s="363"/>
      <c r="E15" s="363"/>
      <c r="F15" s="363"/>
      <c r="G15" s="363"/>
      <c r="H15" s="364"/>
      <c r="I15" s="242"/>
      <c r="J15" s="242"/>
      <c r="K15" s="242"/>
      <c r="L15" s="242"/>
      <c r="M15" s="242"/>
      <c r="N15" s="242"/>
      <c r="O15" s="242"/>
      <c r="P15" s="242"/>
      <c r="Q15" s="242"/>
      <c r="R15" s="242"/>
      <c r="S15" s="242"/>
      <c r="T15" s="242"/>
      <c r="U15" s="242"/>
      <c r="V15" s="242"/>
      <c r="W15" s="230"/>
      <c r="X15" s="230"/>
      <c r="Y15" s="230"/>
      <c r="Z15" s="230"/>
      <c r="AA15" s="230"/>
      <c r="AB15" s="230"/>
      <c r="AC15" s="230"/>
      <c r="AD15" s="230"/>
      <c r="AE15" s="230"/>
      <c r="AF15" s="230"/>
      <c r="AG15" s="230"/>
      <c r="AH15" s="230"/>
    </row>
    <row r="16" spans="1:34" s="197" customFormat="1" ht="17.5" x14ac:dyDescent="0.35">
      <c r="A16" s="231"/>
      <c r="B16" s="362"/>
      <c r="C16" s="370" t="str">
        <f>D5&amp;"."</f>
        <v>Local Group Branch / Support Group name.</v>
      </c>
      <c r="D16" s="363"/>
      <c r="E16" s="363"/>
      <c r="F16" s="363"/>
      <c r="G16" s="363"/>
      <c r="H16" s="364"/>
      <c r="I16" s="242"/>
      <c r="J16" s="242"/>
      <c r="K16" s="242"/>
      <c r="L16" s="242"/>
      <c r="M16" s="242"/>
      <c r="N16" s="242"/>
      <c r="O16" s="242"/>
      <c r="P16" s="242"/>
      <c r="Q16" s="242"/>
      <c r="R16" s="242"/>
      <c r="S16" s="242"/>
      <c r="T16" s="242"/>
      <c r="U16" s="242"/>
      <c r="V16" s="242"/>
      <c r="W16" s="230"/>
      <c r="X16" s="230"/>
      <c r="Y16" s="230"/>
      <c r="Z16" s="230"/>
      <c r="AA16" s="230"/>
      <c r="AB16" s="230"/>
      <c r="AC16" s="230"/>
      <c r="AD16" s="230"/>
      <c r="AE16" s="230"/>
      <c r="AF16" s="230"/>
      <c r="AG16" s="230"/>
      <c r="AH16" s="230"/>
    </row>
    <row r="17" spans="1:34" s="197" customFormat="1" ht="17.5" x14ac:dyDescent="0.35">
      <c r="A17" s="231"/>
      <c r="B17" s="362"/>
      <c r="C17" s="512" t="s">
        <v>335</v>
      </c>
      <c r="D17" s="512"/>
      <c r="E17" s="371" t="str">
        <f>"Did not exist at 31/12/"&amp;'Start of Year'!E9</f>
        <v>Did not exist at 31/12/2025</v>
      </c>
      <c r="F17" s="371" t="s">
        <v>336</v>
      </c>
      <c r="G17" s="513"/>
      <c r="H17" s="514"/>
      <c r="I17" s="242"/>
      <c r="J17" s="242"/>
      <c r="K17" s="242"/>
      <c r="L17" s="242"/>
      <c r="M17" s="242"/>
      <c r="N17" s="242"/>
      <c r="O17" s="242"/>
      <c r="P17" s="242"/>
      <c r="Q17" s="242"/>
      <c r="R17" s="242"/>
      <c r="S17" s="242"/>
      <c r="T17" s="242"/>
      <c r="U17" s="242"/>
      <c r="V17" s="242"/>
      <c r="W17" s="230"/>
      <c r="X17" s="230"/>
      <c r="Y17" s="230"/>
      <c r="Z17" s="230"/>
      <c r="AA17" s="230"/>
      <c r="AB17" s="230"/>
      <c r="AC17" s="230"/>
      <c r="AD17" s="230"/>
      <c r="AE17" s="230"/>
      <c r="AF17" s="230"/>
      <c r="AG17" s="230"/>
      <c r="AH17" s="230"/>
    </row>
    <row r="18" spans="1:34" s="197" customFormat="1" ht="17.5" x14ac:dyDescent="0.35">
      <c r="A18" s="231"/>
      <c r="B18" s="372"/>
      <c r="C18" s="515" t="s">
        <v>337</v>
      </c>
      <c r="D18" s="515"/>
      <c r="E18" s="515"/>
      <c r="F18" s="515"/>
      <c r="G18" s="515"/>
      <c r="H18" s="367"/>
      <c r="I18" s="242"/>
      <c r="J18" s="242"/>
      <c r="K18" s="242"/>
      <c r="L18" s="242"/>
      <c r="M18" s="242"/>
      <c r="N18" s="242"/>
      <c r="O18" s="242"/>
      <c r="P18" s="242"/>
      <c r="Q18" s="242"/>
      <c r="R18" s="242"/>
      <c r="S18" s="242"/>
      <c r="T18" s="242"/>
      <c r="U18" s="242"/>
      <c r="V18" s="242"/>
      <c r="W18" s="230"/>
      <c r="X18" s="230"/>
      <c r="Y18" s="230"/>
      <c r="Z18" s="230"/>
      <c r="AA18" s="230"/>
      <c r="AB18" s="230"/>
      <c r="AC18" s="230"/>
      <c r="AD18" s="230"/>
      <c r="AE18" s="230"/>
      <c r="AF18" s="230"/>
      <c r="AG18" s="230"/>
      <c r="AH18" s="230"/>
    </row>
    <row r="19" spans="1:34" s="197" customFormat="1" ht="17.5" x14ac:dyDescent="0.35">
      <c r="A19" s="231"/>
      <c r="B19" s="516" t="s">
        <v>338</v>
      </c>
      <c r="C19" s="516"/>
      <c r="D19" s="518"/>
      <c r="E19" s="518"/>
      <c r="F19" s="516" t="s">
        <v>339</v>
      </c>
      <c r="G19" s="520"/>
      <c r="H19" s="520"/>
      <c r="I19" s="242"/>
      <c r="J19" s="242"/>
      <c r="K19" s="242"/>
      <c r="L19" s="242"/>
      <c r="M19" s="242"/>
      <c r="N19" s="242"/>
      <c r="O19" s="242"/>
      <c r="P19" s="242"/>
      <c r="Q19" s="242"/>
      <c r="R19" s="242"/>
      <c r="S19" s="242"/>
      <c r="T19" s="242"/>
      <c r="U19" s="242"/>
      <c r="V19" s="242"/>
      <c r="W19" s="230"/>
      <c r="X19" s="230"/>
      <c r="Y19" s="230"/>
      <c r="Z19" s="230"/>
      <c r="AA19" s="230"/>
      <c r="AB19" s="230"/>
      <c r="AC19" s="230"/>
      <c r="AD19" s="230"/>
      <c r="AE19" s="230"/>
      <c r="AF19" s="230"/>
      <c r="AG19" s="230"/>
      <c r="AH19" s="230"/>
    </row>
    <row r="20" spans="1:34" s="197" customFormat="1" ht="17.5" x14ac:dyDescent="0.35">
      <c r="A20" s="231"/>
      <c r="B20" s="517"/>
      <c r="C20" s="517"/>
      <c r="D20" s="519"/>
      <c r="E20" s="519"/>
      <c r="F20" s="516"/>
      <c r="G20" s="521"/>
      <c r="H20" s="521"/>
      <c r="I20" s="242"/>
      <c r="J20" s="242"/>
      <c r="K20" s="242"/>
      <c r="L20" s="242"/>
      <c r="M20" s="242"/>
      <c r="N20" s="242"/>
      <c r="O20" s="242"/>
      <c r="P20" s="242"/>
      <c r="Q20" s="242"/>
      <c r="R20" s="242"/>
      <c r="S20" s="242"/>
      <c r="T20" s="242"/>
      <c r="U20" s="242"/>
      <c r="V20" s="242"/>
      <c r="W20" s="230"/>
      <c r="X20" s="230"/>
      <c r="Y20" s="230"/>
      <c r="Z20" s="230"/>
      <c r="AA20" s="230"/>
      <c r="AB20" s="230"/>
      <c r="AC20" s="230"/>
      <c r="AD20" s="230"/>
      <c r="AE20" s="230"/>
      <c r="AF20" s="230"/>
      <c r="AG20" s="230"/>
      <c r="AH20" s="230"/>
    </row>
    <row r="21" spans="1:34" x14ac:dyDescent="0.25">
      <c r="B21" s="517" t="s">
        <v>340</v>
      </c>
      <c r="C21" s="517"/>
      <c r="D21" s="518" t="s">
        <v>341</v>
      </c>
      <c r="E21" s="518"/>
      <c r="F21" s="516" t="s">
        <v>342</v>
      </c>
      <c r="G21" s="527"/>
      <c r="H21" s="527"/>
    </row>
    <row r="22" spans="1:34" s="197" customFormat="1" ht="17.5" x14ac:dyDescent="0.35">
      <c r="A22" s="231"/>
      <c r="B22" s="517"/>
      <c r="C22" s="517"/>
      <c r="D22" s="519"/>
      <c r="E22" s="519"/>
      <c r="F22" s="516"/>
      <c r="G22" s="528"/>
      <c r="H22" s="528"/>
      <c r="I22" s="242"/>
      <c r="J22" s="242"/>
      <c r="K22" s="242"/>
      <c r="L22" s="242"/>
      <c r="M22" s="242"/>
      <c r="N22" s="242"/>
      <c r="O22" s="242"/>
      <c r="P22" s="242"/>
      <c r="Q22" s="242"/>
      <c r="R22" s="242"/>
      <c r="S22" s="242"/>
      <c r="T22" s="242"/>
      <c r="U22" s="242"/>
      <c r="V22" s="242"/>
      <c r="W22" s="230"/>
      <c r="X22" s="230"/>
      <c r="Y22" s="230"/>
      <c r="Z22" s="230"/>
      <c r="AA22" s="230"/>
      <c r="AB22" s="230"/>
      <c r="AC22" s="230"/>
      <c r="AD22" s="230"/>
      <c r="AE22" s="230"/>
      <c r="AF22" s="230"/>
      <c r="AG22" s="230"/>
      <c r="AH22" s="230"/>
    </row>
    <row r="23" spans="1:34" x14ac:dyDescent="0.25">
      <c r="B23" s="517" t="s">
        <v>343</v>
      </c>
      <c r="C23" s="517"/>
      <c r="D23" s="518"/>
      <c r="E23" s="518"/>
      <c r="F23" s="516"/>
      <c r="G23" s="529"/>
      <c r="H23" s="529"/>
    </row>
    <row r="24" spans="1:34" s="197" customFormat="1" ht="17.5" x14ac:dyDescent="0.35">
      <c r="A24" s="231"/>
      <c r="B24" s="517" t="s">
        <v>344</v>
      </c>
      <c r="C24" s="517"/>
      <c r="D24" s="519"/>
      <c r="E24" s="519"/>
      <c r="F24" s="516"/>
      <c r="G24" s="529"/>
      <c r="H24" s="529"/>
      <c r="I24" s="242"/>
      <c r="J24" s="242"/>
      <c r="K24" s="242"/>
      <c r="L24" s="242"/>
      <c r="M24" s="242"/>
      <c r="N24" s="242"/>
      <c r="O24" s="242"/>
      <c r="P24" s="242"/>
      <c r="Q24" s="242"/>
      <c r="R24" s="242"/>
      <c r="S24" s="242"/>
      <c r="T24" s="242"/>
      <c r="U24" s="242"/>
      <c r="V24" s="242"/>
      <c r="W24" s="230"/>
      <c r="X24" s="230"/>
      <c r="Y24" s="230"/>
      <c r="Z24" s="230"/>
      <c r="AA24" s="230"/>
      <c r="AB24" s="230"/>
      <c r="AC24" s="230"/>
      <c r="AD24" s="230"/>
      <c r="AE24" s="230"/>
      <c r="AF24" s="230"/>
      <c r="AG24" s="230"/>
      <c r="AH24" s="230"/>
    </row>
    <row r="25" spans="1:34" ht="15.5" x14ac:dyDescent="0.35">
      <c r="B25" s="357"/>
      <c r="C25" s="373"/>
      <c r="D25" s="374"/>
      <c r="E25" s="522"/>
      <c r="F25" s="516" t="s">
        <v>345</v>
      </c>
      <c r="G25" s="524"/>
      <c r="H25" s="524"/>
    </row>
    <row r="26" spans="1:34" ht="15.5" x14ac:dyDescent="0.35">
      <c r="B26" s="373" t="s">
        <v>346</v>
      </c>
      <c r="C26" s="373"/>
      <c r="D26" s="375"/>
      <c r="E26" s="523"/>
      <c r="F26" s="516"/>
      <c r="G26" s="525"/>
      <c r="H26" s="525"/>
    </row>
    <row r="27" spans="1:34" s="197" customFormat="1" ht="17.5" x14ac:dyDescent="0.35">
      <c r="A27" s="231"/>
      <c r="B27" s="357"/>
      <c r="C27" s="357"/>
      <c r="D27" s="363"/>
      <c r="E27" s="363"/>
      <c r="F27" s="363"/>
      <c r="G27" s="363"/>
      <c r="H27" s="363"/>
      <c r="I27" s="242"/>
      <c r="J27" s="242"/>
      <c r="K27" s="242"/>
      <c r="L27" s="242"/>
      <c r="M27" s="242"/>
      <c r="N27" s="242"/>
      <c r="O27" s="242"/>
      <c r="P27" s="242"/>
      <c r="Q27" s="242"/>
      <c r="R27" s="242"/>
      <c r="S27" s="242"/>
      <c r="T27" s="242"/>
      <c r="U27" s="242"/>
      <c r="V27" s="242"/>
      <c r="W27" s="230"/>
      <c r="X27" s="230"/>
      <c r="Y27" s="230"/>
      <c r="Z27" s="230"/>
      <c r="AA27" s="230"/>
      <c r="AB27" s="230"/>
      <c r="AC27" s="230"/>
      <c r="AD27" s="230"/>
      <c r="AE27" s="230"/>
      <c r="AF27" s="230"/>
      <c r="AG27" s="230"/>
      <c r="AH27" s="230"/>
    </row>
    <row r="28" spans="1:34" ht="15.5" x14ac:dyDescent="0.35">
      <c r="B28" s="357" t="s">
        <v>347</v>
      </c>
      <c r="C28" s="357"/>
      <c r="D28" s="357"/>
      <c r="E28" s="375"/>
      <c r="F28" s="357"/>
      <c r="G28" s="357"/>
      <c r="H28" s="357"/>
    </row>
    <row r="29" spans="1:34" ht="31.5" customHeight="1" x14ac:dyDescent="0.25">
      <c r="B29" s="526" t="s">
        <v>372</v>
      </c>
      <c r="C29" s="526"/>
      <c r="D29" s="526"/>
      <c r="E29" s="526"/>
      <c r="F29" s="526"/>
      <c r="G29" s="526"/>
      <c r="H29" s="526"/>
    </row>
  </sheetData>
  <sheetProtection sheet="1" objects="1" scenarios="1"/>
  <mergeCells count="25">
    <mergeCell ref="E25:E26"/>
    <mergeCell ref="F25:F26"/>
    <mergeCell ref="G25:H26"/>
    <mergeCell ref="B29:H29"/>
    <mergeCell ref="B21:C22"/>
    <mergeCell ref="D21:E22"/>
    <mergeCell ref="F21:F22"/>
    <mergeCell ref="G21:H22"/>
    <mergeCell ref="B23:C24"/>
    <mergeCell ref="D23:E24"/>
    <mergeCell ref="F23:F24"/>
    <mergeCell ref="G23:H24"/>
    <mergeCell ref="C13:D13"/>
    <mergeCell ref="C17:D17"/>
    <mergeCell ref="G17:H17"/>
    <mergeCell ref="C18:G18"/>
    <mergeCell ref="B19:C20"/>
    <mergeCell ref="D19:E20"/>
    <mergeCell ref="F19:F20"/>
    <mergeCell ref="G19:H20"/>
    <mergeCell ref="B2:F2"/>
    <mergeCell ref="D3:F3"/>
    <mergeCell ref="B5:C5"/>
    <mergeCell ref="D5:F5"/>
    <mergeCell ref="C12:G12"/>
  </mergeCells>
  <pageMargins left="0.39370078740157483" right="0.39370078740157483" top="0.39370078740157483" bottom="0.59055118110236227" header="0.39370078740157483" footer="0.39370078740157483"/>
  <pageSetup paperSize="9" scale="88" orientation="landscape" r:id="rId1"/>
  <headerFooter alignWithMargins="0"/>
  <drawing r:id="rId2"/>
  <legacyDrawing r:id="rId3"/>
  <controls>
    <mc:AlternateContent xmlns:mc="http://schemas.openxmlformats.org/markup-compatibility/2006">
      <mc:Choice Requires="x14">
        <control shapeId="16388" r:id="rId4" name="CheckBox2">
          <controlPr locked="0" defaultSize="0" autoLine="0" r:id="rId5">
            <anchor moveWithCells="1">
              <from>
                <xdr:col>4</xdr:col>
                <xdr:colOff>2724150</xdr:colOff>
                <xdr:row>16</xdr:row>
                <xdr:rowOff>95250</xdr:rowOff>
              </from>
              <to>
                <xdr:col>4</xdr:col>
                <xdr:colOff>2838450</xdr:colOff>
                <xdr:row>16</xdr:row>
                <xdr:rowOff>209550</xdr:rowOff>
              </to>
            </anchor>
          </controlPr>
        </control>
      </mc:Choice>
      <mc:Fallback>
        <control shapeId="16388" r:id="rId4" name="CheckBox2"/>
      </mc:Fallback>
    </mc:AlternateContent>
    <mc:AlternateContent xmlns:mc="http://schemas.openxmlformats.org/markup-compatibility/2006">
      <mc:Choice Requires="x14">
        <control shapeId="16387" r:id="rId6" name="CheckBox1">
          <controlPr locked="0" defaultSize="0" autoLine="0" r:id="rId7">
            <anchor moveWithCells="1">
              <from>
                <xdr:col>4</xdr:col>
                <xdr:colOff>69850</xdr:colOff>
                <xdr:row>16</xdr:row>
                <xdr:rowOff>76200</xdr:rowOff>
              </from>
              <to>
                <xdr:col>4</xdr:col>
                <xdr:colOff>196850</xdr:colOff>
                <xdr:row>16</xdr:row>
                <xdr:rowOff>203200</xdr:rowOff>
              </to>
            </anchor>
          </controlPr>
        </control>
      </mc:Choice>
      <mc:Fallback>
        <control shapeId="16387" r:id="rId6" name="CheckBox1"/>
      </mc:Fallback>
    </mc:AlternateContent>
    <mc:AlternateContent xmlns:mc="http://schemas.openxmlformats.org/markup-compatibility/2006">
      <mc:Choice Requires="x14">
        <control shapeId="16386" r:id="rId8" name="OptionButton2">
          <controlPr locked="0" defaultSize="0" autoLine="0" linkedCell="#REF!" r:id="rId9">
            <anchor moveWithCells="1" sizeWithCells="1">
              <from>
                <xdr:col>1</xdr:col>
                <xdr:colOff>323850</xdr:colOff>
                <xdr:row>14</xdr:row>
                <xdr:rowOff>171450</xdr:rowOff>
              </from>
              <to>
                <xdr:col>1</xdr:col>
                <xdr:colOff>431800</xdr:colOff>
                <xdr:row>15</xdr:row>
                <xdr:rowOff>50800</xdr:rowOff>
              </to>
            </anchor>
          </controlPr>
        </control>
      </mc:Choice>
      <mc:Fallback>
        <control shapeId="16386" r:id="rId8" name="OptionButton2"/>
      </mc:Fallback>
    </mc:AlternateContent>
    <mc:AlternateContent xmlns:mc="http://schemas.openxmlformats.org/markup-compatibility/2006">
      <mc:Choice Requires="x14">
        <control shapeId="16385" r:id="rId10" name="OptionButton1">
          <controlPr locked="0" defaultSize="0" autoLine="0" linkedCell="L3" r:id="rId11">
            <anchor moveWithCells="1" sizeWithCells="1">
              <from>
                <xdr:col>1</xdr:col>
                <xdr:colOff>304800</xdr:colOff>
                <xdr:row>9</xdr:row>
                <xdr:rowOff>209550</xdr:rowOff>
              </from>
              <to>
                <xdr:col>1</xdr:col>
                <xdr:colOff>438150</xdr:colOff>
                <xdr:row>10</xdr:row>
                <xdr:rowOff>114300</xdr:rowOff>
              </to>
            </anchor>
          </controlPr>
        </control>
      </mc:Choice>
      <mc:Fallback>
        <control shapeId="16385" r:id="rId10" name="OptionButton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5"/>
  <sheetViews>
    <sheetView topLeftCell="B1" zoomScale="75" zoomScaleNormal="75" workbookViewId="0">
      <selection activeCell="C7" sqref="C7"/>
    </sheetView>
  </sheetViews>
  <sheetFormatPr defaultColWidth="9.1796875" defaultRowHeight="17.5" x14ac:dyDescent="0.35"/>
  <cols>
    <col min="1" max="1" width="8.54296875" style="208" hidden="1" customWidth="1"/>
    <col min="2" max="2" width="2" style="209" customWidth="1"/>
    <col min="3" max="3" width="90.7265625" style="209" customWidth="1"/>
    <col min="4" max="4" width="18.26953125" style="209" bestFit="1" customWidth="1"/>
    <col min="5" max="5" width="16.453125" style="209" customWidth="1"/>
    <col min="6" max="6" width="15.7265625" style="209" customWidth="1"/>
    <col min="7" max="7" width="3.26953125" style="209" customWidth="1"/>
    <col min="8" max="9" width="9.1796875" style="210"/>
    <col min="10" max="16384" width="9.1796875" style="209"/>
  </cols>
  <sheetData>
    <row r="1" spans="1:9" ht="12" customHeight="1" x14ac:dyDescent="0.35"/>
    <row r="2" spans="1:9" s="212" customFormat="1" ht="18" x14ac:dyDescent="0.4">
      <c r="A2" s="211"/>
      <c r="C2" s="530" t="str">
        <f>'Start of Year'!G9&amp;":  "&amp;'Start of Year'!F9</f>
        <v>Parkinson's UK:  Local Group Branch / Support Group name</v>
      </c>
      <c r="D2" s="531"/>
      <c r="E2" s="531"/>
      <c r="F2" s="532"/>
      <c r="H2" s="213" t="s">
        <v>351</v>
      </c>
      <c r="I2" s="213"/>
    </row>
    <row r="3" spans="1:9" ht="18" x14ac:dyDescent="0.4">
      <c r="C3" s="214"/>
    </row>
    <row r="4" spans="1:9" ht="20.25" customHeight="1" x14ac:dyDescent="0.4">
      <c r="C4" s="215" t="str">
        <f>"Receipts/Income (for year ended "&amp;'Start of Year'!F10&amp;")"</f>
        <v>Receipts/Income (for year ended 31/12/2025)</v>
      </c>
      <c r="D4" s="216" t="s">
        <v>68</v>
      </c>
      <c r="E4" s="216" t="s">
        <v>47</v>
      </c>
      <c r="F4" s="216" t="s">
        <v>54</v>
      </c>
    </row>
    <row r="5" spans="1:9" ht="20.25" customHeight="1" x14ac:dyDescent="0.4">
      <c r="C5" s="217"/>
      <c r="D5" s="216">
        <f>'Start of Year'!E9</f>
        <v>2025</v>
      </c>
      <c r="E5" s="216">
        <f>'Start of Year'!E9</f>
        <v>2025</v>
      </c>
      <c r="F5" s="216">
        <f>'Start of Year'!E9</f>
        <v>2025</v>
      </c>
    </row>
    <row r="6" spans="1:9" ht="31.5" customHeight="1" x14ac:dyDescent="0.35">
      <c r="A6" s="208">
        <v>7</v>
      </c>
      <c r="C6" s="218" t="s">
        <v>196</v>
      </c>
      <c r="D6" s="383">
        <f>'Financial Report'!D7</f>
        <v>0</v>
      </c>
      <c r="E6" s="383">
        <f>'Financial Report'!E7</f>
        <v>0</v>
      </c>
      <c r="F6" s="219">
        <f t="shared" ref="F6:F23" si="0">D6+E6</f>
        <v>0</v>
      </c>
    </row>
    <row r="7" spans="1:9" ht="31.5" customHeight="1" x14ac:dyDescent="0.35">
      <c r="A7" s="208">
        <v>8</v>
      </c>
      <c r="C7" s="218" t="s">
        <v>197</v>
      </c>
      <c r="D7" s="383">
        <f>'Financial Report'!D8</f>
        <v>0</v>
      </c>
      <c r="E7" s="383">
        <f>'Financial Report'!E8</f>
        <v>0</v>
      </c>
      <c r="F7" s="219">
        <f t="shared" si="0"/>
        <v>0</v>
      </c>
    </row>
    <row r="8" spans="1:9" ht="31.5" customHeight="1" x14ac:dyDescent="0.35">
      <c r="A8" s="208">
        <v>9</v>
      </c>
      <c r="B8" s="220"/>
      <c r="C8" s="221" t="s">
        <v>198</v>
      </c>
      <c r="D8" s="384">
        <f>'Financial Report'!D10</f>
        <v>0</v>
      </c>
      <c r="E8" s="384">
        <f>'Financial Report'!E10</f>
        <v>0</v>
      </c>
      <c r="F8" s="222">
        <f t="shared" si="0"/>
        <v>0</v>
      </c>
      <c r="G8" s="210"/>
    </row>
    <row r="9" spans="1:9" ht="31.5" customHeight="1" x14ac:dyDescent="0.35">
      <c r="A9" s="208">
        <v>10</v>
      </c>
      <c r="B9" s="220"/>
      <c r="C9" s="223" t="s">
        <v>199</v>
      </c>
      <c r="D9" s="384">
        <f>'Financial Report'!D11</f>
        <v>0</v>
      </c>
      <c r="E9" s="384">
        <f>'Financial Report'!E11</f>
        <v>0</v>
      </c>
      <c r="F9" s="224">
        <f t="shared" si="0"/>
        <v>0</v>
      </c>
      <c r="G9" s="210"/>
    </row>
    <row r="10" spans="1:9" ht="31.5" customHeight="1" x14ac:dyDescent="0.35">
      <c r="A10" s="208">
        <v>11</v>
      </c>
      <c r="C10" s="218" t="s">
        <v>200</v>
      </c>
      <c r="D10" s="383">
        <f>'Financial Report'!D13</f>
        <v>0</v>
      </c>
      <c r="E10" s="383">
        <f>'Financial Report'!E13</f>
        <v>0</v>
      </c>
      <c r="F10" s="219">
        <f t="shared" si="0"/>
        <v>0</v>
      </c>
    </row>
    <row r="11" spans="1:9" ht="31.5" customHeight="1" x14ac:dyDescent="0.35">
      <c r="A11" s="208">
        <v>12</v>
      </c>
      <c r="C11" s="218" t="s">
        <v>201</v>
      </c>
      <c r="D11" s="383">
        <f>'Financial Report'!D15</f>
        <v>0</v>
      </c>
      <c r="E11" s="383">
        <f>'Financial Report'!E15</f>
        <v>0</v>
      </c>
      <c r="F11" s="219">
        <f t="shared" si="0"/>
        <v>0</v>
      </c>
    </row>
    <row r="12" spans="1:9" ht="31.5" customHeight="1" x14ac:dyDescent="0.35">
      <c r="A12" s="208">
        <v>13</v>
      </c>
      <c r="C12" s="218" t="s">
        <v>202</v>
      </c>
      <c r="D12" s="383">
        <f>'Financial Report'!D17</f>
        <v>0</v>
      </c>
      <c r="E12" s="383">
        <f>'Financial Report'!E17</f>
        <v>0</v>
      </c>
      <c r="F12" s="219">
        <f t="shared" si="0"/>
        <v>0</v>
      </c>
    </row>
    <row r="13" spans="1:9" ht="31.5" customHeight="1" x14ac:dyDescent="0.35">
      <c r="A13" s="208">
        <v>14</v>
      </c>
      <c r="C13" s="218" t="s">
        <v>203</v>
      </c>
      <c r="D13" s="383">
        <f>'Financial Report'!D19</f>
        <v>0</v>
      </c>
      <c r="E13" s="383">
        <f>'Financial Report'!E19</f>
        <v>0</v>
      </c>
      <c r="F13" s="219">
        <f t="shared" si="0"/>
        <v>0</v>
      </c>
    </row>
    <row r="14" spans="1:9" ht="31.5" customHeight="1" x14ac:dyDescent="0.35">
      <c r="A14" s="208">
        <v>15</v>
      </c>
      <c r="C14" s="218" t="s">
        <v>204</v>
      </c>
      <c r="D14" s="383">
        <f>'Financial Report'!D21</f>
        <v>0</v>
      </c>
      <c r="E14" s="383">
        <f>'Financial Report'!E21</f>
        <v>0</v>
      </c>
      <c r="F14" s="219">
        <f t="shared" si="0"/>
        <v>0</v>
      </c>
    </row>
    <row r="15" spans="1:9" ht="31.5" customHeight="1" x14ac:dyDescent="0.35">
      <c r="A15" s="208">
        <v>16</v>
      </c>
      <c r="C15" s="218" t="s">
        <v>205</v>
      </c>
      <c r="D15" s="383">
        <f>'Financial Report'!D23</f>
        <v>0</v>
      </c>
      <c r="E15" s="383">
        <f>'Financial Report'!E23</f>
        <v>0</v>
      </c>
      <c r="F15" s="219">
        <f t="shared" si="0"/>
        <v>0</v>
      </c>
    </row>
    <row r="16" spans="1:9" ht="31.5" customHeight="1" x14ac:dyDescent="0.35">
      <c r="B16" s="220"/>
      <c r="C16" s="223" t="s">
        <v>206</v>
      </c>
      <c r="D16" s="385">
        <f>'Financial Report'!D25</f>
        <v>0</v>
      </c>
      <c r="E16" s="385">
        <f>'Financial Report'!E25</f>
        <v>0</v>
      </c>
      <c r="F16" s="224">
        <f t="shared" si="0"/>
        <v>0</v>
      </c>
      <c r="G16" s="210"/>
    </row>
    <row r="17" spans="1:7" ht="31.5" customHeight="1" x14ac:dyDescent="0.35">
      <c r="B17" s="220"/>
      <c r="C17" s="223" t="s">
        <v>207</v>
      </c>
      <c r="D17" s="385">
        <f>'Financial Report'!D26</f>
        <v>0</v>
      </c>
      <c r="E17" s="385">
        <f>'Financial Report'!E26</f>
        <v>0</v>
      </c>
      <c r="F17" s="224">
        <f t="shared" si="0"/>
        <v>0</v>
      </c>
      <c r="G17" s="210"/>
    </row>
    <row r="18" spans="1:7" ht="31.5" customHeight="1" x14ac:dyDescent="0.35">
      <c r="B18" s="220"/>
      <c r="C18" s="223" t="s">
        <v>208</v>
      </c>
      <c r="D18" s="385">
        <f>'Financial Report'!D27</f>
        <v>0</v>
      </c>
      <c r="E18" s="385">
        <f>'Financial Report'!E27</f>
        <v>0</v>
      </c>
      <c r="F18" s="224">
        <f t="shared" si="0"/>
        <v>0</v>
      </c>
      <c r="G18" s="210"/>
    </row>
    <row r="19" spans="1:7" ht="31.5" customHeight="1" x14ac:dyDescent="0.35">
      <c r="B19" s="220"/>
      <c r="C19" s="223" t="s">
        <v>209</v>
      </c>
      <c r="D19" s="385">
        <f>'Financial Report'!D28</f>
        <v>0</v>
      </c>
      <c r="E19" s="385">
        <f>'Financial Report'!E28</f>
        <v>0</v>
      </c>
      <c r="F19" s="224">
        <f t="shared" si="0"/>
        <v>0</v>
      </c>
      <c r="G19" s="210"/>
    </row>
    <row r="20" spans="1:7" ht="31.5" customHeight="1" x14ac:dyDescent="0.35">
      <c r="A20" s="208">
        <v>19</v>
      </c>
      <c r="C20" s="218" t="s">
        <v>210</v>
      </c>
      <c r="D20" s="383">
        <f>'Financial Report'!D30</f>
        <v>0</v>
      </c>
      <c r="E20" s="383">
        <f>'Financial Report'!E30</f>
        <v>0</v>
      </c>
      <c r="F20" s="219">
        <f t="shared" si="0"/>
        <v>0</v>
      </c>
    </row>
    <row r="21" spans="1:7" ht="31.5" customHeight="1" x14ac:dyDescent="0.35">
      <c r="A21" s="208">
        <v>20</v>
      </c>
      <c r="C21" s="218" t="s">
        <v>211</v>
      </c>
      <c r="D21" s="383">
        <f>'Financial Report'!D32</f>
        <v>0</v>
      </c>
      <c r="E21" s="383">
        <f>'Financial Report'!E32</f>
        <v>0</v>
      </c>
      <c r="F21" s="219">
        <f t="shared" si="0"/>
        <v>0</v>
      </c>
    </row>
    <row r="22" spans="1:7" ht="31.5" customHeight="1" x14ac:dyDescent="0.35">
      <c r="A22" s="208">
        <v>21</v>
      </c>
      <c r="C22" s="218" t="s">
        <v>212</v>
      </c>
      <c r="D22" s="383">
        <f>'Financial Report'!D34</f>
        <v>0</v>
      </c>
      <c r="E22" s="383">
        <f>'Financial Report'!E34</f>
        <v>0</v>
      </c>
      <c r="F22" s="219">
        <f t="shared" si="0"/>
        <v>0</v>
      </c>
    </row>
    <row r="23" spans="1:7" ht="31.5" customHeight="1" thickBot="1" x14ac:dyDescent="0.4">
      <c r="A23" s="208">
        <v>22</v>
      </c>
      <c r="C23" s="225" t="s">
        <v>213</v>
      </c>
      <c r="D23" s="386">
        <f>'Financial Report'!D36</f>
        <v>0</v>
      </c>
      <c r="E23" s="386">
        <f>'Financial Report'!E36</f>
        <v>0</v>
      </c>
      <c r="F23" s="226">
        <f t="shared" si="0"/>
        <v>0</v>
      </c>
    </row>
    <row r="24" spans="1:7" ht="30" customHeight="1" x14ac:dyDescent="0.35">
      <c r="A24" s="208">
        <v>107</v>
      </c>
      <c r="C24" s="227" t="s">
        <v>214</v>
      </c>
      <c r="D24" s="228">
        <f>SUM(D6:D23)</f>
        <v>0</v>
      </c>
      <c r="E24" s="228">
        <f>SUM(E6:E23)</f>
        <v>0</v>
      </c>
      <c r="F24" s="228">
        <f>SUM(F6:F23)</f>
        <v>0</v>
      </c>
    </row>
    <row r="25" spans="1:7" x14ac:dyDescent="0.35">
      <c r="C25" s="229" t="s">
        <v>215</v>
      </c>
    </row>
  </sheetData>
  <mergeCells count="1">
    <mergeCell ref="C2:F2"/>
  </mergeCells>
  <printOptions horizontalCentered="1"/>
  <pageMargins left="7.874015748031496E-2" right="7.874015748031496E-2" top="7.874015748031496E-2" bottom="7.874015748031496E-2" header="7.874015748031496E-2" footer="7.874015748031496E-2"/>
  <pageSetup paperSize="9" scale="76" orientation="landscape" r:id="rId1"/>
  <headerFooter alignWithMargins="0">
    <oddHeader>&amp;R&amp;14Accounting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9"/>
  <sheetViews>
    <sheetView topLeftCell="B1" zoomScale="75" zoomScaleNormal="75" workbookViewId="0">
      <selection activeCell="C12" sqref="C12"/>
    </sheetView>
  </sheetViews>
  <sheetFormatPr defaultColWidth="9.1796875" defaultRowHeight="17.5" x14ac:dyDescent="0.35"/>
  <cols>
    <col min="1" max="1" width="5.7265625" style="231" hidden="1" customWidth="1"/>
    <col min="2" max="2" width="1.7265625" style="197" customWidth="1"/>
    <col min="3" max="3" width="101.26953125" style="197" customWidth="1"/>
    <col min="4" max="4" width="18.26953125" style="197" bestFit="1" customWidth="1"/>
    <col min="5" max="5" width="15.453125" style="197" bestFit="1" customWidth="1"/>
    <col min="6" max="6" width="15.7265625" style="197" customWidth="1"/>
    <col min="7" max="7" width="3.54296875" style="230" customWidth="1"/>
    <col min="8" max="9" width="9.1796875" style="230"/>
    <col min="10" max="16384" width="9.1796875" style="197"/>
  </cols>
  <sheetData>
    <row r="1" spans="1:9" ht="12" customHeight="1" x14ac:dyDescent="0.35"/>
    <row r="2" spans="1:9" s="238" customFormat="1" ht="18" x14ac:dyDescent="0.4">
      <c r="A2" s="240"/>
      <c r="C2" s="533" t="str">
        <f>'Start of Year'!G9&amp;":  "&amp;'Start of Year'!F9</f>
        <v>Parkinson's UK:  Local Group Branch / Support Group name</v>
      </c>
      <c r="D2" s="534"/>
      <c r="E2" s="534"/>
      <c r="F2" s="535"/>
      <c r="G2" s="239"/>
      <c r="H2" s="239" t="s">
        <v>351</v>
      </c>
      <c r="I2" s="239"/>
    </row>
    <row r="3" spans="1:9" ht="18" x14ac:dyDescent="0.4">
      <c r="C3" s="196"/>
    </row>
    <row r="4" spans="1:9" ht="20.25" customHeight="1" x14ac:dyDescent="0.4">
      <c r="C4" s="198" t="str">
        <f>"Payments (for year ended  "&amp;'Start of Year'!F10&amp;")"</f>
        <v>Payments (for year ended  31/12/2025)</v>
      </c>
      <c r="D4" s="199" t="s">
        <v>68</v>
      </c>
      <c r="E4" s="199" t="s">
        <v>47</v>
      </c>
      <c r="F4" s="199" t="s">
        <v>54</v>
      </c>
    </row>
    <row r="5" spans="1:9" ht="20.25" customHeight="1" x14ac:dyDescent="0.4">
      <c r="C5" s="200"/>
      <c r="D5" s="199">
        <f>'Start of Year'!E9</f>
        <v>2025</v>
      </c>
      <c r="E5" s="199">
        <f>'Start of Year'!E9</f>
        <v>2025</v>
      </c>
      <c r="F5" s="199">
        <f>'Start of Year'!E9</f>
        <v>2025</v>
      </c>
    </row>
    <row r="6" spans="1:9" ht="30.75" customHeight="1" x14ac:dyDescent="0.35">
      <c r="A6" s="231">
        <v>26</v>
      </c>
      <c r="B6" s="237"/>
      <c r="C6" s="202" t="s">
        <v>233</v>
      </c>
      <c r="D6" s="383">
        <f>'Financial Report'!K7</f>
        <v>0</v>
      </c>
      <c r="E6" s="383">
        <f>'Financial Report'!L7</f>
        <v>0</v>
      </c>
      <c r="F6" s="203">
        <f t="shared" ref="F6:F27" si="0">D6+E6</f>
        <v>0</v>
      </c>
    </row>
    <row r="7" spans="1:9" ht="27.75" customHeight="1" x14ac:dyDescent="0.35">
      <c r="A7" s="231">
        <v>27</v>
      </c>
      <c r="B7" s="237"/>
      <c r="C7" s="204" t="s">
        <v>232</v>
      </c>
      <c r="D7" s="383">
        <f>'Financial Report'!K8</f>
        <v>0</v>
      </c>
      <c r="E7" s="383">
        <f>'Financial Report'!L8</f>
        <v>0</v>
      </c>
      <c r="F7" s="205">
        <f t="shared" si="0"/>
        <v>0</v>
      </c>
    </row>
    <row r="8" spans="1:9" ht="33" customHeight="1" x14ac:dyDescent="0.35">
      <c r="A8" s="231">
        <v>28</v>
      </c>
      <c r="B8" s="237"/>
      <c r="C8" s="202" t="s">
        <v>231</v>
      </c>
      <c r="D8" s="383">
        <f>'Financial Report'!K10</f>
        <v>0</v>
      </c>
      <c r="E8" s="383">
        <f>'Financial Report'!L10</f>
        <v>0</v>
      </c>
      <c r="F8" s="203">
        <f t="shared" si="0"/>
        <v>0</v>
      </c>
    </row>
    <row r="9" spans="1:9" ht="39.75" customHeight="1" x14ac:dyDescent="0.35">
      <c r="A9" s="231">
        <v>29</v>
      </c>
      <c r="B9" s="237"/>
      <c r="C9" s="204" t="s">
        <v>230</v>
      </c>
      <c r="D9" s="383">
        <f>'Financial Report'!K11</f>
        <v>0</v>
      </c>
      <c r="E9" s="383">
        <f>'Financial Report'!L11</f>
        <v>0</v>
      </c>
      <c r="F9" s="205">
        <f t="shared" si="0"/>
        <v>0</v>
      </c>
    </row>
    <row r="10" spans="1:9" ht="42.75" customHeight="1" x14ac:dyDescent="0.35">
      <c r="A10" s="231">
        <v>30</v>
      </c>
      <c r="B10" s="237"/>
      <c r="C10" s="204" t="s">
        <v>229</v>
      </c>
      <c r="D10" s="383">
        <f>'Financial Report'!K12</f>
        <v>0</v>
      </c>
      <c r="E10" s="383">
        <f>'Financial Report'!L12</f>
        <v>0</v>
      </c>
      <c r="F10" s="205">
        <f t="shared" si="0"/>
        <v>0</v>
      </c>
    </row>
    <row r="11" spans="1:9" ht="27.75" customHeight="1" x14ac:dyDescent="0.35">
      <c r="A11" s="231">
        <v>31</v>
      </c>
      <c r="B11" s="237"/>
      <c r="C11" s="204" t="s">
        <v>228</v>
      </c>
      <c r="D11" s="383">
        <f>'Financial Report'!K13</f>
        <v>0</v>
      </c>
      <c r="E11" s="383">
        <f>'Financial Report'!L13</f>
        <v>0</v>
      </c>
      <c r="F11" s="205">
        <f t="shared" si="0"/>
        <v>0</v>
      </c>
    </row>
    <row r="12" spans="1:9" ht="29.25" customHeight="1" x14ac:dyDescent="0.35">
      <c r="A12" s="231">
        <v>32</v>
      </c>
      <c r="B12" s="237"/>
      <c r="C12" s="204" t="s">
        <v>227</v>
      </c>
      <c r="D12" s="383">
        <f>'Financial Report'!K14</f>
        <v>0</v>
      </c>
      <c r="E12" s="383">
        <f>'Financial Report'!L14</f>
        <v>0</v>
      </c>
      <c r="F12" s="205">
        <f t="shared" si="0"/>
        <v>0</v>
      </c>
    </row>
    <row r="13" spans="1:9" ht="41.25" customHeight="1" x14ac:dyDescent="0.35">
      <c r="A13" s="231">
        <v>33</v>
      </c>
      <c r="B13" s="231"/>
      <c r="C13" s="202" t="s">
        <v>226</v>
      </c>
      <c r="D13" s="383">
        <f>'Financial Report'!K15</f>
        <v>0</v>
      </c>
      <c r="E13" s="383">
        <f>'Financial Report'!L15</f>
        <v>0</v>
      </c>
      <c r="F13" s="203">
        <f t="shared" si="0"/>
        <v>0</v>
      </c>
    </row>
    <row r="14" spans="1:9" ht="31.5" customHeight="1" x14ac:dyDescent="0.35">
      <c r="A14" s="231">
        <v>34</v>
      </c>
      <c r="B14" s="231"/>
      <c r="C14" s="201" t="s">
        <v>367</v>
      </c>
      <c r="D14" s="383">
        <f>'Financial Report'!K17</f>
        <v>0</v>
      </c>
      <c r="E14" s="383">
        <f>'Financial Report'!L17</f>
        <v>0</v>
      </c>
      <c r="F14" s="235">
        <f t="shared" si="0"/>
        <v>0</v>
      </c>
    </row>
    <row r="15" spans="1:9" ht="31.5" customHeight="1" x14ac:dyDescent="0.35">
      <c r="B15" s="237"/>
      <c r="C15" s="201" t="s">
        <v>225</v>
      </c>
      <c r="D15" s="387">
        <f>'Financial Report'!K19</f>
        <v>0</v>
      </c>
      <c r="E15" s="387">
        <f>'Financial Report'!L19</f>
        <v>0</v>
      </c>
      <c r="F15" s="236">
        <f t="shared" si="0"/>
        <v>0</v>
      </c>
    </row>
    <row r="16" spans="1:9" ht="33" customHeight="1" x14ac:dyDescent="0.35">
      <c r="B16" s="237"/>
      <c r="C16" s="201" t="s">
        <v>224</v>
      </c>
      <c r="D16" s="387">
        <f>'Financial Report'!K21</f>
        <v>0</v>
      </c>
      <c r="E16" s="387">
        <f>'Financial Report'!L21</f>
        <v>0</v>
      </c>
      <c r="F16" s="236">
        <f t="shared" si="0"/>
        <v>0</v>
      </c>
    </row>
    <row r="17" spans="1:6" ht="30.75" customHeight="1" x14ac:dyDescent="0.35">
      <c r="B17" s="237"/>
      <c r="C17" s="201" t="s">
        <v>223</v>
      </c>
      <c r="D17" s="387">
        <f>'Financial Report'!K23</f>
        <v>0</v>
      </c>
      <c r="E17" s="387">
        <f>'Financial Report'!L23</f>
        <v>0</v>
      </c>
      <c r="F17" s="236">
        <f t="shared" si="0"/>
        <v>0</v>
      </c>
    </row>
    <row r="18" spans="1:6" ht="27.75" customHeight="1" x14ac:dyDescent="0.35">
      <c r="B18" s="231"/>
      <c r="C18" s="201" t="s">
        <v>369</v>
      </c>
      <c r="D18" s="387">
        <f>'Financial Report'!K25</f>
        <v>0</v>
      </c>
      <c r="E18" s="387">
        <f>'Financial Report'!L25</f>
        <v>0</v>
      </c>
      <c r="F18" s="236">
        <f t="shared" si="0"/>
        <v>0</v>
      </c>
    </row>
    <row r="19" spans="1:6" ht="30.75" customHeight="1" x14ac:dyDescent="0.35">
      <c r="B19" s="231"/>
      <c r="C19" s="201" t="s">
        <v>368</v>
      </c>
      <c r="D19" s="387">
        <f>'Financial Report'!K26</f>
        <v>0</v>
      </c>
      <c r="E19" s="387">
        <f>'Financial Report'!L26</f>
        <v>0</v>
      </c>
      <c r="F19" s="236">
        <f t="shared" si="0"/>
        <v>0</v>
      </c>
    </row>
    <row r="20" spans="1:6" ht="33" customHeight="1" x14ac:dyDescent="0.35">
      <c r="B20" s="231"/>
      <c r="C20" s="201" t="s">
        <v>370</v>
      </c>
      <c r="D20" s="387">
        <f>'Financial Report'!K27</f>
        <v>0</v>
      </c>
      <c r="E20" s="387">
        <f>'Financial Report'!L27</f>
        <v>0</v>
      </c>
      <c r="F20" s="236">
        <f t="shared" si="0"/>
        <v>0</v>
      </c>
    </row>
    <row r="21" spans="1:6" ht="30.75" customHeight="1" x14ac:dyDescent="0.35">
      <c r="B21" s="231"/>
      <c r="C21" s="201" t="s">
        <v>222</v>
      </c>
      <c r="D21" s="387">
        <f>'Financial Report'!K28</f>
        <v>0</v>
      </c>
      <c r="E21" s="387">
        <f>'Financial Report'!L28</f>
        <v>0</v>
      </c>
      <c r="F21" s="236">
        <f t="shared" si="0"/>
        <v>0</v>
      </c>
    </row>
    <row r="22" spans="1:6" ht="34.5" customHeight="1" x14ac:dyDescent="0.35">
      <c r="B22" s="231"/>
      <c r="C22" s="201" t="s">
        <v>221</v>
      </c>
      <c r="D22" s="383">
        <f>'Financial Report'!K30</f>
        <v>0</v>
      </c>
      <c r="E22" s="383">
        <f>'Financial Report'!L30</f>
        <v>0</v>
      </c>
      <c r="F22" s="235">
        <f t="shared" si="0"/>
        <v>0</v>
      </c>
    </row>
    <row r="23" spans="1:6" ht="33.75" customHeight="1" x14ac:dyDescent="0.35">
      <c r="A23" s="231">
        <v>40</v>
      </c>
      <c r="B23" s="231"/>
      <c r="C23" s="201" t="s">
        <v>371</v>
      </c>
      <c r="D23" s="383">
        <f>'Financial Report'!K32</f>
        <v>0</v>
      </c>
      <c r="E23" s="383">
        <f>'Financial Report'!L32</f>
        <v>0</v>
      </c>
      <c r="F23" s="235">
        <f t="shared" si="0"/>
        <v>0</v>
      </c>
    </row>
    <row r="24" spans="1:6" ht="32.25" customHeight="1" x14ac:dyDescent="0.35">
      <c r="A24" s="231">
        <v>41</v>
      </c>
      <c r="B24" s="231"/>
      <c r="C24" s="201" t="s">
        <v>220</v>
      </c>
      <c r="D24" s="383">
        <f>'Financial Report'!K34</f>
        <v>0</v>
      </c>
      <c r="E24" s="383">
        <f>'Financial Report'!L34</f>
        <v>0</v>
      </c>
      <c r="F24" s="235">
        <f t="shared" si="0"/>
        <v>0</v>
      </c>
    </row>
    <row r="25" spans="1:6" ht="30" customHeight="1" x14ac:dyDescent="0.35">
      <c r="A25" s="231">
        <v>42</v>
      </c>
      <c r="B25" s="231"/>
      <c r="C25" s="201" t="s">
        <v>219</v>
      </c>
      <c r="D25" s="383">
        <f>'Financial Report'!K36</f>
        <v>0</v>
      </c>
      <c r="E25" s="383">
        <f>'Financial Report'!L36</f>
        <v>0</v>
      </c>
      <c r="F25" s="235">
        <f t="shared" si="0"/>
        <v>0</v>
      </c>
    </row>
    <row r="26" spans="1:6" ht="30.75" customHeight="1" x14ac:dyDescent="0.35">
      <c r="A26" s="231">
        <v>43</v>
      </c>
      <c r="B26" s="231"/>
      <c r="C26" s="201" t="s">
        <v>218</v>
      </c>
      <c r="D26" s="383">
        <f>'Financial Report'!K38</f>
        <v>0</v>
      </c>
      <c r="E26" s="383">
        <f>'Financial Report'!L38</f>
        <v>0</v>
      </c>
      <c r="F26" s="235">
        <f t="shared" si="0"/>
        <v>0</v>
      </c>
    </row>
    <row r="27" spans="1:6" ht="30.75" customHeight="1" thickBot="1" x14ac:dyDescent="0.4">
      <c r="A27" s="231">
        <v>44</v>
      </c>
      <c r="B27" s="231"/>
      <c r="C27" s="201" t="s">
        <v>217</v>
      </c>
      <c r="D27" s="383">
        <f>'Financial Report'!K40</f>
        <v>0</v>
      </c>
      <c r="E27" s="383">
        <f>'Financial Report'!L40</f>
        <v>0</v>
      </c>
      <c r="F27" s="234">
        <f t="shared" si="0"/>
        <v>0</v>
      </c>
    </row>
    <row r="28" spans="1:6" ht="25" customHeight="1" x14ac:dyDescent="0.35">
      <c r="B28" s="231"/>
      <c r="C28" s="206" t="s">
        <v>216</v>
      </c>
      <c r="D28" s="233">
        <f>SUM(D6:D27)</f>
        <v>0</v>
      </c>
      <c r="E28" s="233">
        <f>SUM(E6:E27)</f>
        <v>0</v>
      </c>
      <c r="F28" s="232">
        <f>SUM(F6:F27)</f>
        <v>0</v>
      </c>
    </row>
    <row r="29" spans="1:6" x14ac:dyDescent="0.35">
      <c r="C29" s="207" t="s">
        <v>215</v>
      </c>
    </row>
  </sheetData>
  <mergeCells count="1">
    <mergeCell ref="C2:F2"/>
  </mergeCells>
  <printOptions horizontalCentered="1"/>
  <pageMargins left="7.874015748031496E-2" right="7.874015748031496E-2" top="7.874015748031496E-2" bottom="7.874015748031496E-2" header="7.874015748031496E-2" footer="7.874015748031496E-2"/>
  <pageSetup paperSize="9" scale="71" orientation="landscape" r:id="rId1"/>
  <headerFooter alignWithMargins="0">
    <oddHeader>&amp;R&amp;14Accounting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37"/>
  <sheetViews>
    <sheetView showZeros="0" topLeftCell="B1" zoomScale="75" zoomScaleNormal="75" zoomScaleSheetLayoutView="75" workbookViewId="0">
      <selection activeCell="B10" sqref="B10"/>
    </sheetView>
  </sheetViews>
  <sheetFormatPr defaultColWidth="9.1796875" defaultRowHeight="17.5" x14ac:dyDescent="0.35"/>
  <cols>
    <col min="1" max="1" width="4" style="231" hidden="1" customWidth="1"/>
    <col min="2" max="2" width="2.1796875" style="197" customWidth="1"/>
    <col min="3" max="3" width="52.54296875" style="197" customWidth="1"/>
    <col min="4" max="4" width="21.1796875" style="197" customWidth="1"/>
    <col min="5" max="5" width="26.54296875" style="197" customWidth="1"/>
    <col min="6" max="6" width="28" style="197" bestFit="1" customWidth="1"/>
    <col min="7" max="7" width="23.1796875" style="197" customWidth="1"/>
    <col min="8" max="8" width="19.81640625" style="197" customWidth="1"/>
    <col min="9" max="9" width="20.1796875" style="197" customWidth="1"/>
    <col min="10" max="10" width="10.1796875" style="241" customWidth="1"/>
    <col min="11" max="18" width="15.54296875" style="242" customWidth="1"/>
    <col min="19" max="22" width="9.1796875" style="242"/>
    <col min="23" max="31" width="9.1796875" style="243"/>
    <col min="32" max="16384" width="9.1796875" style="197"/>
  </cols>
  <sheetData>
    <row r="1" spans="1:31" ht="12" customHeight="1" x14ac:dyDescent="0.35"/>
    <row r="2" spans="1:31" s="238" customFormat="1" ht="20" x14ac:dyDescent="0.4">
      <c r="A2" s="240"/>
      <c r="C2" s="539" t="str">
        <f>'Start of Year'!G9&amp;":  "&amp;'Start of Year'!F9</f>
        <v>Parkinson's UK:  Local Group Branch / Support Group name</v>
      </c>
      <c r="D2" s="540"/>
      <c r="E2" s="540"/>
      <c r="F2" s="540"/>
      <c r="G2" s="540"/>
      <c r="H2" s="540"/>
      <c r="I2" s="244"/>
      <c r="J2" s="245"/>
      <c r="K2" s="246"/>
      <c r="L2" s="246" t="s">
        <v>351</v>
      </c>
      <c r="M2" s="246" t="s">
        <v>352</v>
      </c>
      <c r="N2" s="246"/>
      <c r="O2" s="246"/>
      <c r="P2" s="246"/>
      <c r="Q2" s="246"/>
      <c r="R2" s="246"/>
      <c r="S2" s="246"/>
      <c r="T2" s="246"/>
      <c r="U2" s="246"/>
      <c r="V2" s="246"/>
      <c r="W2" s="247"/>
      <c r="X2" s="247"/>
      <c r="Y2" s="247"/>
      <c r="Z2" s="247"/>
      <c r="AA2" s="247"/>
      <c r="AB2" s="247"/>
      <c r="AC2" s="247"/>
      <c r="AD2" s="247"/>
      <c r="AE2" s="247"/>
    </row>
    <row r="3" spans="1:31" s="238" customFormat="1" ht="9" customHeight="1" x14ac:dyDescent="0.4">
      <c r="A3" s="240"/>
      <c r="J3" s="245"/>
      <c r="K3" s="246"/>
      <c r="L3" s="246"/>
      <c r="M3" s="246"/>
      <c r="N3" s="246"/>
      <c r="O3" s="246"/>
      <c r="P3" s="246"/>
      <c r="Q3" s="246"/>
      <c r="R3" s="246"/>
      <c r="S3" s="246"/>
      <c r="T3" s="246"/>
      <c r="U3" s="246"/>
      <c r="V3" s="246"/>
      <c r="W3" s="247"/>
      <c r="X3" s="247"/>
      <c r="Y3" s="247"/>
      <c r="Z3" s="247"/>
      <c r="AA3" s="247"/>
      <c r="AB3" s="247"/>
      <c r="AC3" s="247"/>
      <c r="AD3" s="247"/>
      <c r="AE3" s="247"/>
    </row>
    <row r="4" spans="1:31" ht="20.5" thickBot="1" x14ac:dyDescent="0.45">
      <c r="B4" s="248"/>
      <c r="C4" s="249" t="s">
        <v>234</v>
      </c>
      <c r="D4" s="249"/>
      <c r="E4" s="238"/>
      <c r="F4" s="238"/>
      <c r="G4" s="238"/>
    </row>
    <row r="5" spans="1:31" ht="18.5" thickBot="1" x14ac:dyDescent="0.45">
      <c r="G5" s="250" t="s">
        <v>68</v>
      </c>
      <c r="H5" s="394" t="s">
        <v>47</v>
      </c>
      <c r="I5" s="395" t="s">
        <v>54</v>
      </c>
    </row>
    <row r="6" spans="1:31" ht="19.5" customHeight="1" x14ac:dyDescent="0.4">
      <c r="A6" s="231">
        <v>31</v>
      </c>
      <c r="C6" s="390" t="str">
        <f>"Balance per Cashbook Brought Forward "&amp;TEXT('Start of Year'!A3,"dd/mm/yyyy")&amp;" (per box K last year)"</f>
        <v>Balance per Cashbook Brought Forward 01/01/2025 (per box K last year)</v>
      </c>
      <c r="D6" s="251"/>
      <c r="E6" s="251"/>
      <c r="F6" s="251" t="s">
        <v>105</v>
      </c>
      <c r="G6" s="252">
        <f>'Financial Report'!L47</f>
        <v>0</v>
      </c>
      <c r="H6" s="253">
        <f>'Financial Report'!M47</f>
        <v>0</v>
      </c>
      <c r="I6" s="254">
        <f>G6+H6</f>
        <v>0</v>
      </c>
      <c r="L6" s="255"/>
      <c r="M6" s="255"/>
    </row>
    <row r="7" spans="1:31" ht="1.5" hidden="1" customHeight="1" thickBot="1" x14ac:dyDescent="0.45">
      <c r="C7" s="256"/>
      <c r="D7" s="257"/>
      <c r="E7" s="257"/>
      <c r="F7" s="258"/>
      <c r="G7" s="259"/>
      <c r="H7" s="260"/>
      <c r="I7" s="261"/>
      <c r="L7" s="262"/>
    </row>
    <row r="8" spans="1:31" ht="24" customHeight="1" x14ac:dyDescent="0.4">
      <c r="A8" s="231">
        <v>32</v>
      </c>
      <c r="C8" s="263" t="s">
        <v>235</v>
      </c>
      <c r="D8" s="264"/>
      <c r="E8" s="264"/>
      <c r="F8" s="265" t="s">
        <v>236</v>
      </c>
      <c r="G8" s="266">
        <f>'AFR Form 1'!D24</f>
        <v>0</v>
      </c>
      <c r="H8" s="267">
        <f>'AFR Form 1'!E24</f>
        <v>0</v>
      </c>
      <c r="I8" s="268">
        <f>SUM(G8:H8)</f>
        <v>0</v>
      </c>
      <c r="K8" s="242">
        <f>N(H10)</f>
        <v>0</v>
      </c>
    </row>
    <row r="9" spans="1:31" ht="24" customHeight="1" x14ac:dyDescent="0.4">
      <c r="A9" s="231">
        <v>33</v>
      </c>
      <c r="C9" s="263" t="s">
        <v>237</v>
      </c>
      <c r="D9" s="264"/>
      <c r="E9" s="264"/>
      <c r="F9" s="265" t="s">
        <v>238</v>
      </c>
      <c r="G9" s="266">
        <f>'AFR Form 2'!D28</f>
        <v>0</v>
      </c>
      <c r="H9" s="267">
        <f>'AFR Form 2'!E28</f>
        <v>0</v>
      </c>
      <c r="I9" s="268">
        <f>SUM(G9:H9)</f>
        <v>0</v>
      </c>
    </row>
    <row r="10" spans="1:31" ht="24" customHeight="1" thickBot="1" x14ac:dyDescent="0.45">
      <c r="A10" s="231">
        <v>34</v>
      </c>
      <c r="C10" s="263" t="s">
        <v>239</v>
      </c>
      <c r="D10" s="264"/>
      <c r="E10" s="264"/>
      <c r="F10" s="265" t="s">
        <v>240</v>
      </c>
      <c r="G10" s="266">
        <f>G8-G9</f>
        <v>0</v>
      </c>
      <c r="H10" s="267">
        <f>H8-H9</f>
        <v>0</v>
      </c>
      <c r="I10" s="267">
        <f>I8-I9</f>
        <v>0</v>
      </c>
    </row>
    <row r="11" spans="1:31" ht="24" customHeight="1" thickBot="1" x14ac:dyDescent="0.45">
      <c r="A11" s="231">
        <v>35</v>
      </c>
      <c r="C11" s="269" t="str">
        <f>"Balance per Cashbook Carried Forward "&amp;TEXT('Start of Year'!F10,"dd/mm/yyyy")</f>
        <v>Balance per Cashbook Carried Forward 31/12/2025</v>
      </c>
      <c r="D11" s="270"/>
      <c r="E11" s="271"/>
      <c r="F11" s="270" t="s">
        <v>241</v>
      </c>
      <c r="G11" s="272">
        <f>IF($I$8=0,IF($I$9=0,0,(G$6+G$10)),(G$6+G$10))</f>
        <v>0</v>
      </c>
      <c r="H11" s="272">
        <f>IF($I$8=0,IF($I$9=0,0,(H$6+H$10)),(H$6+H$10))</f>
        <v>0</v>
      </c>
      <c r="I11" s="273">
        <f>G11+H11</f>
        <v>0</v>
      </c>
      <c r="J11" s="274" t="s">
        <v>108</v>
      </c>
    </row>
    <row r="12" spans="1:31" ht="8.25" customHeight="1" thickBot="1" x14ac:dyDescent="0.4">
      <c r="B12" s="271"/>
      <c r="C12" s="271"/>
      <c r="D12" s="271"/>
      <c r="E12" s="271"/>
      <c r="F12" s="271"/>
      <c r="G12" s="271"/>
      <c r="H12" s="271"/>
      <c r="I12" s="271"/>
      <c r="J12" s="275"/>
    </row>
    <row r="13" spans="1:31" ht="13.5" customHeight="1" x14ac:dyDescent="0.35"/>
    <row r="14" spans="1:31" ht="20" x14ac:dyDescent="0.4">
      <c r="C14" s="249" t="s">
        <v>242</v>
      </c>
      <c r="D14" s="249"/>
    </row>
    <row r="15" spans="1:31" ht="3.75" customHeight="1" thickBot="1" x14ac:dyDescent="0.4"/>
    <row r="16" spans="1:31" ht="23.25" customHeight="1" thickBot="1" x14ac:dyDescent="0.45">
      <c r="C16" s="541" t="str">
        <f>"Bank Accounts, Building Societies, etc. Please enclose copies of ALL statements and/or passbooks as at "&amp;TEXT('Start of Year'!F10,"dd/mm/yyyy")</f>
        <v>Bank Accounts, Building Societies, etc. Please enclose copies of ALL statements and/or passbooks as at 31/12/2025</v>
      </c>
      <c r="D16" s="542"/>
      <c r="E16" s="542"/>
      <c r="F16" s="542"/>
      <c r="G16" s="542"/>
      <c r="H16" s="542"/>
      <c r="I16" s="542"/>
      <c r="J16" s="543"/>
    </row>
    <row r="17" spans="1:10" ht="35.5" thickBot="1" x14ac:dyDescent="0.4">
      <c r="C17" s="276" t="s">
        <v>243</v>
      </c>
      <c r="D17" s="276" t="s">
        <v>244</v>
      </c>
      <c r="E17" s="276" t="s">
        <v>245</v>
      </c>
      <c r="F17" s="276" t="s">
        <v>246</v>
      </c>
      <c r="G17" s="277" t="s">
        <v>247</v>
      </c>
      <c r="H17" s="276" t="str">
        <f>"Balance (£) @ "&amp;TEXT('Start of Year'!F10,"dd/mm/yyyy")</f>
        <v>Balance (£) @ 31/12/2025</v>
      </c>
      <c r="I17" s="278" t="s">
        <v>248</v>
      </c>
      <c r="J17" s="279" t="s">
        <v>249</v>
      </c>
    </row>
    <row r="18" spans="1:10" ht="24" customHeight="1" x14ac:dyDescent="0.35">
      <c r="A18" s="231">
        <v>40</v>
      </c>
      <c r="C18" s="410" t="str">
        <f>'Financial Report'!B50</f>
        <v>Bank name</v>
      </c>
      <c r="D18" s="418"/>
      <c r="E18" s="419"/>
      <c r="F18" s="420"/>
      <c r="G18" s="421"/>
      <c r="H18" s="388">
        <f>'Financial Report'!E50</f>
        <v>0</v>
      </c>
      <c r="I18" s="416"/>
      <c r="J18" s="417"/>
    </row>
    <row r="19" spans="1:10" ht="24" customHeight="1" x14ac:dyDescent="0.35">
      <c r="C19" s="411" t="str">
        <f>'Financial Report'!B51</f>
        <v>Bank name</v>
      </c>
      <c r="D19" s="422"/>
      <c r="E19" s="423"/>
      <c r="F19" s="424"/>
      <c r="G19" s="425"/>
      <c r="H19" s="389">
        <f>'Financial Report'!E51</f>
        <v>0</v>
      </c>
      <c r="I19" s="416"/>
      <c r="J19" s="417"/>
    </row>
    <row r="20" spans="1:10" ht="24" customHeight="1" x14ac:dyDescent="0.35">
      <c r="C20" s="411">
        <f>'Financial Report'!B52</f>
        <v>0</v>
      </c>
      <c r="D20" s="422"/>
      <c r="E20" s="423"/>
      <c r="F20" s="424"/>
      <c r="G20" s="425"/>
      <c r="H20" s="388">
        <f>'Financial Report'!E52</f>
        <v>0</v>
      </c>
      <c r="I20" s="416"/>
      <c r="J20" s="417"/>
    </row>
    <row r="21" spans="1:10" ht="24" customHeight="1" x14ac:dyDescent="0.35">
      <c r="A21" s="231">
        <v>41</v>
      </c>
      <c r="C21" s="410">
        <f>'Financial Report'!B53</f>
        <v>0</v>
      </c>
      <c r="D21" s="422"/>
      <c r="E21" s="423"/>
      <c r="F21" s="424"/>
      <c r="G21" s="425"/>
      <c r="H21" s="389">
        <f>'Financial Report'!E53</f>
        <v>0</v>
      </c>
      <c r="I21" s="416"/>
      <c r="J21" s="417"/>
    </row>
    <row r="22" spans="1:10" ht="24" customHeight="1" thickBot="1" x14ac:dyDescent="0.4">
      <c r="A22" s="231">
        <v>42</v>
      </c>
      <c r="C22" s="411">
        <f>'Financial Report'!B54</f>
        <v>0</v>
      </c>
      <c r="D22" s="422"/>
      <c r="E22" s="423"/>
      <c r="F22" s="426"/>
      <c r="G22" s="425"/>
      <c r="H22" s="388">
        <f>'Financial Report'!E54</f>
        <v>0</v>
      </c>
      <c r="I22" s="416"/>
      <c r="J22" s="417"/>
    </row>
    <row r="23" spans="1:10" ht="24" customHeight="1" thickBot="1" x14ac:dyDescent="0.4">
      <c r="A23" s="231">
        <v>45</v>
      </c>
      <c r="C23" s="280"/>
      <c r="D23" s="281"/>
      <c r="E23" s="281"/>
      <c r="F23" s="544" t="s">
        <v>250</v>
      </c>
      <c r="G23" s="545"/>
      <c r="H23" s="273">
        <f>SUM(H18:H22)</f>
        <v>0</v>
      </c>
      <c r="J23" s="282" t="s">
        <v>109</v>
      </c>
    </row>
    <row r="24" spans="1:10" ht="23.25" customHeight="1" thickBot="1" x14ac:dyDescent="0.45">
      <c r="C24" s="249" t="s">
        <v>251</v>
      </c>
      <c r="F24" s="393"/>
      <c r="G24" s="393"/>
      <c r="H24" s="283"/>
      <c r="I24" s="284"/>
      <c r="J24" s="274"/>
    </row>
    <row r="25" spans="1:10" ht="24" customHeight="1" x14ac:dyDescent="0.4">
      <c r="C25" s="285" t="s">
        <v>252</v>
      </c>
      <c r="G25" s="286" t="s">
        <v>253</v>
      </c>
      <c r="H25" s="412">
        <f>'Financial Report'!E58</f>
        <v>0</v>
      </c>
      <c r="I25" s="283"/>
      <c r="J25" s="245" t="s">
        <v>110</v>
      </c>
    </row>
    <row r="26" spans="1:10" ht="24.75" customHeight="1" thickBot="1" x14ac:dyDescent="0.45">
      <c r="A26" s="231">
        <v>53</v>
      </c>
      <c r="C26" s="285" t="s">
        <v>254</v>
      </c>
      <c r="D26" s="285"/>
      <c r="G26" s="286" t="s">
        <v>255</v>
      </c>
      <c r="H26" s="413">
        <f>'Financial Report'!E59</f>
        <v>0</v>
      </c>
      <c r="I26" s="248"/>
      <c r="J26" s="245" t="s">
        <v>111</v>
      </c>
    </row>
    <row r="27" spans="1:10" ht="3.75" customHeight="1" thickBot="1" x14ac:dyDescent="0.45">
      <c r="C27" s="285"/>
      <c r="D27" s="285"/>
      <c r="G27" s="286"/>
      <c r="H27" s="284"/>
      <c r="I27" s="248"/>
      <c r="J27" s="245"/>
    </row>
    <row r="28" spans="1:10" ht="29.25" customHeight="1" thickBot="1" x14ac:dyDescent="0.45">
      <c r="A28" s="231">
        <v>57</v>
      </c>
      <c r="C28" s="285" t="str">
        <f>"ADJUSTED BANK TOTAL as at "&amp;TEXT('Start of Year'!F10,"dd/mm/yyyy")</f>
        <v>ADJUSTED BANK TOTAL as at 31/12/2025</v>
      </c>
      <c r="D28" s="285"/>
      <c r="H28" s="287" t="s">
        <v>256</v>
      </c>
      <c r="I28" s="273">
        <f>H23+H25-H26</f>
        <v>0</v>
      </c>
      <c r="J28" s="274" t="s">
        <v>112</v>
      </c>
    </row>
    <row r="29" spans="1:10" ht="21" customHeight="1" thickBot="1" x14ac:dyDescent="0.4">
      <c r="C29" s="281"/>
      <c r="D29" s="281"/>
      <c r="E29" s="281"/>
      <c r="F29" s="283"/>
      <c r="G29" s="283"/>
      <c r="H29" s="288"/>
      <c r="J29" s="282"/>
    </row>
    <row r="30" spans="1:10" ht="36.75" customHeight="1" thickBot="1" x14ac:dyDescent="0.45">
      <c r="A30" s="231">
        <v>46</v>
      </c>
      <c r="C30" s="285" t="s">
        <v>257</v>
      </c>
      <c r="D30" s="285"/>
      <c r="E30" s="546" t="s">
        <v>258</v>
      </c>
      <c r="F30" s="547"/>
      <c r="G30" s="548"/>
      <c r="H30" s="289" t="str">
        <f>"Balance of float at "&amp;TEXT('Start of Year'!F10,"dd/mm/yyyy")</f>
        <v>Balance of float at 31/12/2025</v>
      </c>
      <c r="I30" s="290"/>
      <c r="J30" s="274"/>
    </row>
    <row r="31" spans="1:10" ht="24" customHeight="1" x14ac:dyDescent="0.4">
      <c r="A31" s="231">
        <v>48</v>
      </c>
      <c r="E31" s="549" t="s">
        <v>259</v>
      </c>
      <c r="F31" s="550"/>
      <c r="G31" s="550"/>
      <c r="H31" s="414">
        <f>'Financial Report'!E63</f>
        <v>0</v>
      </c>
      <c r="I31" s="290"/>
      <c r="J31" s="274"/>
    </row>
    <row r="32" spans="1:10" ht="23.25" customHeight="1" thickBot="1" x14ac:dyDescent="0.45">
      <c r="A32" s="231">
        <v>50</v>
      </c>
      <c r="E32" s="551"/>
      <c r="F32" s="552"/>
      <c r="G32" s="552"/>
      <c r="H32" s="415"/>
      <c r="I32" s="290"/>
      <c r="J32" s="274"/>
    </row>
    <row r="33" spans="1:10" ht="24" customHeight="1" thickBot="1" x14ac:dyDescent="0.45">
      <c r="C33" s="536" t="str">
        <f>IF(M2="Branch Support Group",O8&amp;O9,"")</f>
        <v/>
      </c>
      <c r="D33" s="536"/>
      <c r="E33" s="536"/>
      <c r="F33" s="283"/>
      <c r="G33" s="283" t="s">
        <v>260</v>
      </c>
      <c r="H33" s="291">
        <f>SUM(H31:H32)</f>
        <v>0</v>
      </c>
      <c r="J33" s="274" t="s">
        <v>113</v>
      </c>
    </row>
    <row r="34" spans="1:10" ht="3.75" customHeight="1" thickBot="1" x14ac:dyDescent="0.45">
      <c r="A34" s="231">
        <v>51</v>
      </c>
      <c r="C34" s="536"/>
      <c r="D34" s="536"/>
      <c r="E34" s="536"/>
      <c r="J34" s="274"/>
    </row>
    <row r="35" spans="1:10" ht="26.25" customHeight="1" thickBot="1" x14ac:dyDescent="0.45">
      <c r="A35" s="231">
        <v>52</v>
      </c>
      <c r="C35" s="536"/>
      <c r="D35" s="536"/>
      <c r="E35" s="536"/>
      <c r="F35" s="537" t="s">
        <v>261</v>
      </c>
      <c r="G35" s="537"/>
      <c r="H35" s="538"/>
      <c r="I35" s="273">
        <f>H33+I28</f>
        <v>0</v>
      </c>
      <c r="J35" s="274" t="s">
        <v>114</v>
      </c>
    </row>
    <row r="36" spans="1:10" ht="18" x14ac:dyDescent="0.4">
      <c r="C36" s="536"/>
      <c r="D36" s="536"/>
      <c r="E36" s="536"/>
      <c r="H36" s="292" t="s">
        <v>262</v>
      </c>
      <c r="I36" s="293" t="str">
        <f>IF(ROUND(I35,0)&lt;&gt;ROUND(I11,0),"NOT BALANCED","")</f>
        <v/>
      </c>
    </row>
    <row r="37" spans="1:10" ht="18" x14ac:dyDescent="0.4">
      <c r="I37" s="294">
        <f>ROUND(I35-I11,0)</f>
        <v>0</v>
      </c>
    </row>
  </sheetData>
  <mergeCells count="8">
    <mergeCell ref="C33:E36"/>
    <mergeCell ref="F35:H35"/>
    <mergeCell ref="C2:H2"/>
    <mergeCell ref="C16:J16"/>
    <mergeCell ref="F23:G23"/>
    <mergeCell ref="E30:G30"/>
    <mergeCell ref="E31:G31"/>
    <mergeCell ref="E32:G32"/>
  </mergeCells>
  <conditionalFormatting sqref="I37">
    <cfRule type="cellIs" dxfId="10" priority="1" stopIfTrue="1" operator="equal">
      <formula>0</formula>
    </cfRule>
  </conditionalFormatting>
  <conditionalFormatting sqref="H11">
    <cfRule type="cellIs" dxfId="9" priority="2" stopIfTrue="1" operator="lessThan">
      <formula>0</formula>
    </cfRule>
  </conditionalFormatting>
  <printOptions horizontalCentered="1"/>
  <pageMargins left="0.39370078740157483" right="0.39370078740157483" top="0.39370078740157483" bottom="0.39370078740157483" header="0.19685039370078741" footer="0.39370078740157483"/>
  <pageSetup paperSize="9" scale="69" orientation="landscape" r:id="rId1"/>
  <headerFooter alignWithMargins="0">
    <oddHeader>&amp;R&amp;14Accounting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Instructions</vt:lpstr>
      <vt:lpstr>Start of Year</vt:lpstr>
      <vt:lpstr>Income</vt:lpstr>
      <vt:lpstr>Expenditure</vt:lpstr>
      <vt:lpstr>Financial Report</vt:lpstr>
      <vt:lpstr>AFR Form Cover</vt:lpstr>
      <vt:lpstr>AFR Form 1</vt:lpstr>
      <vt:lpstr>AFR Form 2</vt:lpstr>
      <vt:lpstr>Form 3</vt:lpstr>
      <vt:lpstr>Form 4a</vt:lpstr>
      <vt:lpstr>Form 4b</vt:lpstr>
      <vt:lpstr>Form 4c</vt:lpstr>
      <vt:lpstr>'AFR Form 1'!Print_Area</vt:lpstr>
      <vt:lpstr>'AFR Form 2'!Print_Area</vt:lpstr>
      <vt:lpstr>'AFR Form Cover'!Print_Area</vt:lpstr>
      <vt:lpstr>Expenditure!Print_Area</vt:lpstr>
      <vt:lpstr>'Financial Report'!Print_Area</vt:lpstr>
      <vt:lpstr>'Form 3'!Print_Area</vt:lpstr>
      <vt:lpstr>'Form 4a'!Print_Area</vt:lpstr>
      <vt:lpstr>'Form 4b'!Print_Area</vt:lpstr>
      <vt:lpstr>'Form 4c'!Print_Area</vt:lpstr>
      <vt:lpstr>Income!Print_Area</vt:lpstr>
      <vt:lpstr>'Start of Year'!Print_Area</vt:lpstr>
    </vt:vector>
  </TitlesOfParts>
  <Company>Parkinson's UK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Combined cashbooks and report (Excel, 306KB)</dc:title>
  <dc:creator>Lucy Stephens</dc:creator>
  <cp:lastModifiedBy>James Saddington</cp:lastModifiedBy>
  <cp:lastPrinted>2015-01-07T13:43:23Z</cp:lastPrinted>
  <dcterms:created xsi:type="dcterms:W3CDTF">2001-01-24T14:56:38Z</dcterms:created>
  <dcterms:modified xsi:type="dcterms:W3CDTF">2025-01-13T12:58:56Z</dcterms:modified>
</cp:coreProperties>
</file>